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Uwe Marquardt\Marquardt\Sport\2022\"/>
    </mc:Choice>
  </mc:AlternateContent>
  <xr:revisionPtr revIDLastSave="0" documentId="8_{84E95F7E-F7B0-4C70-BE92-341C7D1A5F32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  <c r="L16" i="1" l="1"/>
  <c r="L108" i="1" l="1"/>
  <c r="P108" i="1" s="1"/>
  <c r="Q108" i="1" s="1"/>
  <c r="L109" i="1"/>
  <c r="P109" i="1" s="1"/>
  <c r="Q109" i="1" s="1"/>
  <c r="L110" i="1"/>
  <c r="P110" i="1"/>
  <c r="Q110" i="1" s="1"/>
  <c r="L99" i="1"/>
  <c r="P99" i="1" s="1"/>
  <c r="Q99" i="1" s="1"/>
  <c r="L100" i="1"/>
  <c r="P100" i="1" s="1"/>
  <c r="Q100" i="1" s="1"/>
  <c r="L101" i="1"/>
  <c r="P101" i="1" s="1"/>
  <c r="L102" i="1"/>
  <c r="P102" i="1" s="1"/>
  <c r="Q102" i="1" s="1"/>
  <c r="L103" i="1"/>
  <c r="P103" i="1" s="1"/>
  <c r="L104" i="1"/>
  <c r="P104" i="1" s="1"/>
  <c r="Q104" i="1" s="1"/>
  <c r="R108" i="1" l="1"/>
  <c r="W108" i="1" s="1"/>
  <c r="Q103" i="1"/>
  <c r="R102" i="1" s="1"/>
  <c r="W102" i="1" s="1"/>
  <c r="Q101" i="1"/>
  <c r="R99" i="1" s="1"/>
  <c r="W99" i="1" s="1"/>
  <c r="L64" i="1" l="1"/>
  <c r="A63" i="1"/>
  <c r="A11" i="1"/>
  <c r="A37" i="1"/>
  <c r="A89" i="1"/>
  <c r="L113" i="1"/>
  <c r="P113" i="1" s="1"/>
  <c r="Q113" i="1" s="1"/>
  <c r="V97" i="1" s="1"/>
  <c r="L112" i="1"/>
  <c r="P112" i="1" s="1"/>
  <c r="Q112" i="1" s="1"/>
  <c r="U97" i="1" s="1"/>
  <c r="L111" i="1"/>
  <c r="P111" i="1" s="1"/>
  <c r="Q111" i="1" s="1"/>
  <c r="V96" i="1"/>
  <c r="U96" i="1"/>
  <c r="L107" i="1"/>
  <c r="P107" i="1" s="1"/>
  <c r="L106" i="1"/>
  <c r="P106" i="1" s="1"/>
  <c r="L105" i="1"/>
  <c r="P105" i="1" s="1"/>
  <c r="V94" i="1"/>
  <c r="U94" i="1"/>
  <c r="V93" i="1"/>
  <c r="U93" i="1"/>
  <c r="L98" i="1"/>
  <c r="P98" i="1" s="1"/>
  <c r="L97" i="1"/>
  <c r="P97" i="1" s="1"/>
  <c r="L96" i="1"/>
  <c r="P96" i="1" s="1"/>
  <c r="L95" i="1"/>
  <c r="P95" i="1" s="1"/>
  <c r="L94" i="1"/>
  <c r="P94" i="1" s="1"/>
  <c r="L93" i="1"/>
  <c r="P93" i="1" s="1"/>
  <c r="L92" i="1"/>
  <c r="P92" i="1" s="1"/>
  <c r="L91" i="1"/>
  <c r="P91" i="1" s="1"/>
  <c r="L90" i="1"/>
  <c r="P90" i="1" s="1"/>
  <c r="Q97" i="1" l="1"/>
  <c r="U92" i="1" s="1"/>
  <c r="Q107" i="1"/>
  <c r="V95" i="1" s="1"/>
  <c r="Q106" i="1"/>
  <c r="U95" i="1" s="1"/>
  <c r="Q105" i="1"/>
  <c r="T95" i="1" s="1"/>
  <c r="Q98" i="1"/>
  <c r="V92" i="1" s="1"/>
  <c r="Q96" i="1"/>
  <c r="Q95" i="1"/>
  <c r="V91" i="1" s="1"/>
  <c r="Q94" i="1"/>
  <c r="U91" i="1" s="1"/>
  <c r="Q93" i="1"/>
  <c r="T91" i="1" s="1"/>
  <c r="Q92" i="1"/>
  <c r="V90" i="1" s="1"/>
  <c r="Q91" i="1"/>
  <c r="U90" i="1" s="1"/>
  <c r="Q90" i="1"/>
  <c r="T90" i="1" s="1"/>
  <c r="R111" i="1"/>
  <c r="W111" i="1" s="1"/>
  <c r="T97" i="1"/>
  <c r="T96" i="1"/>
  <c r="T93" i="1"/>
  <c r="T94" i="1"/>
  <c r="L87" i="1"/>
  <c r="L86" i="1"/>
  <c r="L85" i="1"/>
  <c r="L84" i="1"/>
  <c r="L83" i="1"/>
  <c r="P83" i="1" s="1"/>
  <c r="L82" i="1"/>
  <c r="L81" i="1"/>
  <c r="L80" i="1"/>
  <c r="L79" i="1"/>
  <c r="L78" i="1"/>
  <c r="P78" i="1" s="1"/>
  <c r="L77" i="1"/>
  <c r="L76" i="1"/>
  <c r="L75" i="1"/>
  <c r="L74" i="1"/>
  <c r="L73" i="1"/>
  <c r="L72" i="1"/>
  <c r="P72" i="1" s="1"/>
  <c r="L71" i="1"/>
  <c r="L70" i="1"/>
  <c r="P70" i="1" s="1"/>
  <c r="L69" i="1"/>
  <c r="L68" i="1"/>
  <c r="L67" i="1"/>
  <c r="P67" i="1" s="1"/>
  <c r="L66" i="1"/>
  <c r="L65" i="1"/>
  <c r="P65" i="1" s="1"/>
  <c r="L61" i="1"/>
  <c r="L60" i="1"/>
  <c r="L59" i="1"/>
  <c r="L58" i="1"/>
  <c r="L57" i="1"/>
  <c r="L56" i="1"/>
  <c r="L55" i="1"/>
  <c r="L54" i="1"/>
  <c r="L53" i="1"/>
  <c r="P53" i="1" s="1"/>
  <c r="L52" i="1"/>
  <c r="L51" i="1"/>
  <c r="P51" i="1" s="1"/>
  <c r="L50" i="1"/>
  <c r="L49" i="1"/>
  <c r="L48" i="1"/>
  <c r="L47" i="1"/>
  <c r="L46" i="1"/>
  <c r="L45" i="1"/>
  <c r="L44" i="1"/>
  <c r="L43" i="1"/>
  <c r="L42" i="1"/>
  <c r="L41" i="1"/>
  <c r="L40" i="1"/>
  <c r="L39" i="1"/>
  <c r="L35" i="1"/>
  <c r="L34" i="1"/>
  <c r="L33" i="1"/>
  <c r="L32" i="1"/>
  <c r="L31" i="1"/>
  <c r="L30" i="1"/>
  <c r="L29" i="1"/>
  <c r="L28" i="1"/>
  <c r="P28" i="1" s="1"/>
  <c r="L27" i="1"/>
  <c r="P27" i="1" s="1"/>
  <c r="L26" i="1"/>
  <c r="L25" i="1"/>
  <c r="L24" i="1"/>
  <c r="L23" i="1"/>
  <c r="L22" i="1"/>
  <c r="L21" i="1"/>
  <c r="P21" i="1" s="1"/>
  <c r="L20" i="1"/>
  <c r="L19" i="1"/>
  <c r="L18" i="1"/>
  <c r="L17" i="1"/>
  <c r="L15" i="1"/>
  <c r="P15" i="1" s="1"/>
  <c r="L14" i="1"/>
  <c r="L13" i="1"/>
  <c r="P13" i="1" s="1"/>
  <c r="L12" i="1"/>
  <c r="P12" i="1" s="1"/>
  <c r="R96" i="1" l="1"/>
  <c r="W96" i="1" s="1"/>
  <c r="I7" i="1"/>
  <c r="T92" i="1"/>
  <c r="H7" i="1"/>
  <c r="R105" i="1"/>
  <c r="W105" i="1" s="1"/>
  <c r="R93" i="1"/>
  <c r="W93" i="1" s="1"/>
  <c r="R90" i="1"/>
  <c r="W90" i="1" s="1"/>
  <c r="Q83" i="1"/>
  <c r="U70" i="1" s="1"/>
  <c r="Q78" i="1"/>
  <c r="V68" i="1" s="1"/>
  <c r="Q72" i="1"/>
  <c r="V66" i="1" s="1"/>
  <c r="Q70" i="1"/>
  <c r="T66" i="1" s="1"/>
  <c r="Q67" i="1"/>
  <c r="T65" i="1" s="1"/>
  <c r="Q65" i="1"/>
  <c r="U64" i="1" s="1"/>
  <c r="Q53" i="1"/>
  <c r="T43" i="1" s="1"/>
  <c r="Q51" i="1"/>
  <c r="U42" i="1" s="1"/>
  <c r="Q27" i="1"/>
  <c r="T17" i="1" s="1"/>
  <c r="Q28" i="1"/>
  <c r="U17" i="1" s="1"/>
  <c r="Q21" i="1"/>
  <c r="T15" i="1" s="1"/>
  <c r="Q15" i="1"/>
  <c r="T13" i="1" s="1"/>
  <c r="G7" i="1"/>
  <c r="P23" i="1"/>
  <c r="P25" i="1"/>
  <c r="P31" i="1"/>
  <c r="P38" i="1"/>
  <c r="P45" i="1"/>
  <c r="P52" i="1"/>
  <c r="P59" i="1"/>
  <c r="Q59" i="1" s="1"/>
  <c r="P19" i="1"/>
  <c r="P26" i="1"/>
  <c r="P32" i="1"/>
  <c r="P46" i="1"/>
  <c r="P60" i="1"/>
  <c r="Q60" i="1" s="1"/>
  <c r="U45" i="1" s="1"/>
  <c r="P68" i="1"/>
  <c r="P74" i="1"/>
  <c r="P81" i="1"/>
  <c r="P20" i="1"/>
  <c r="P39" i="1"/>
  <c r="P61" i="1"/>
  <c r="Q61" i="1" s="1"/>
  <c r="V45" i="1" s="1"/>
  <c r="P69" i="1"/>
  <c r="P75" i="1"/>
  <c r="P82" i="1"/>
  <c r="P33" i="1"/>
  <c r="P47" i="1"/>
  <c r="P14" i="1"/>
  <c r="P34" i="1"/>
  <c r="P40" i="1"/>
  <c r="P48" i="1"/>
  <c r="P54" i="1"/>
  <c r="P64" i="1"/>
  <c r="P76" i="1"/>
  <c r="P35" i="1"/>
  <c r="P49" i="1"/>
  <c r="P55" i="1"/>
  <c r="P77" i="1"/>
  <c r="P41" i="1"/>
  <c r="P16" i="1"/>
  <c r="P22" i="1"/>
  <c r="P42" i="1"/>
  <c r="P50" i="1"/>
  <c r="P56" i="1"/>
  <c r="P71" i="1"/>
  <c r="P84" i="1"/>
  <c r="P85" i="1"/>
  <c r="Q85" i="1" s="1"/>
  <c r="P29" i="1"/>
  <c r="P43" i="1"/>
  <c r="P57" i="1"/>
  <c r="P66" i="1"/>
  <c r="P17" i="1"/>
  <c r="P24" i="1"/>
  <c r="P30" i="1"/>
  <c r="P44" i="1"/>
  <c r="P58" i="1"/>
  <c r="P79" i="1"/>
  <c r="P86" i="1"/>
  <c r="Q86" i="1" s="1"/>
  <c r="U71" i="1" s="1"/>
  <c r="P18" i="1"/>
  <c r="P73" i="1"/>
  <c r="P80" i="1"/>
  <c r="P87" i="1"/>
  <c r="Q87" i="1" s="1"/>
  <c r="V71" i="1" s="1"/>
  <c r="Q13" i="1"/>
  <c r="U12" i="1" s="1"/>
  <c r="Q71" i="1" l="1"/>
  <c r="U66" i="1" s="1"/>
  <c r="Q84" i="1"/>
  <c r="V70" i="1" s="1"/>
  <c r="Q82" i="1"/>
  <c r="T70" i="1" s="1"/>
  <c r="Q81" i="1"/>
  <c r="V69" i="1" s="1"/>
  <c r="Q80" i="1"/>
  <c r="U69" i="1" s="1"/>
  <c r="Q79" i="1"/>
  <c r="T69" i="1" s="1"/>
  <c r="Q77" i="1"/>
  <c r="U68" i="1" s="1"/>
  <c r="Q76" i="1"/>
  <c r="Q75" i="1"/>
  <c r="V67" i="1" s="1"/>
  <c r="Q74" i="1"/>
  <c r="U67" i="1" s="1"/>
  <c r="Q73" i="1"/>
  <c r="T67" i="1" s="1"/>
  <c r="Q69" i="1"/>
  <c r="V65" i="1" s="1"/>
  <c r="Q68" i="1"/>
  <c r="U65" i="1" s="1"/>
  <c r="Q66" i="1"/>
  <c r="V64" i="1" s="1"/>
  <c r="Q64" i="1"/>
  <c r="T64" i="1" s="1"/>
  <c r="Q46" i="1"/>
  <c r="V40" i="1" s="1"/>
  <c r="Q58" i="1"/>
  <c r="V44" i="1" s="1"/>
  <c r="Q57" i="1"/>
  <c r="U44" i="1" s="1"/>
  <c r="Q56" i="1"/>
  <c r="T44" i="1" s="1"/>
  <c r="Q55" i="1"/>
  <c r="V43" i="1" s="1"/>
  <c r="Q54" i="1"/>
  <c r="U43" i="1" s="1"/>
  <c r="Q52" i="1"/>
  <c r="V42" i="1" s="1"/>
  <c r="Q50" i="1"/>
  <c r="T42" i="1" s="1"/>
  <c r="Q49" i="1"/>
  <c r="V41" i="1" s="1"/>
  <c r="Q48" i="1"/>
  <c r="U41" i="1" s="1"/>
  <c r="Q47" i="1"/>
  <c r="T41" i="1" s="1"/>
  <c r="Q45" i="1"/>
  <c r="U40" i="1" s="1"/>
  <c r="Q44" i="1"/>
  <c r="T40" i="1" s="1"/>
  <c r="Q43" i="1"/>
  <c r="V39" i="1" s="1"/>
  <c r="Q42" i="1"/>
  <c r="U39" i="1" s="1"/>
  <c r="Q41" i="1"/>
  <c r="T39" i="1" s="1"/>
  <c r="Q35" i="1"/>
  <c r="V19" i="1" s="1"/>
  <c r="Q34" i="1"/>
  <c r="U19" i="1" s="1"/>
  <c r="Q33" i="1"/>
  <c r="T19" i="1" s="1"/>
  <c r="Q32" i="1"/>
  <c r="V18" i="1" s="1"/>
  <c r="Q31" i="1"/>
  <c r="U18" i="1" s="1"/>
  <c r="Q30" i="1"/>
  <c r="T18" i="1" s="1"/>
  <c r="Q29" i="1"/>
  <c r="V17" i="1" s="1"/>
  <c r="Q26" i="1"/>
  <c r="V16" i="1" s="1"/>
  <c r="Q25" i="1"/>
  <c r="U16" i="1" s="1"/>
  <c r="Q24" i="1"/>
  <c r="T16" i="1" s="1"/>
  <c r="Q22" i="1"/>
  <c r="U15" i="1" s="1"/>
  <c r="Q23" i="1"/>
  <c r="V15" i="1" s="1"/>
  <c r="Q20" i="1"/>
  <c r="V14" i="1" s="1"/>
  <c r="Q19" i="1"/>
  <c r="U14" i="1" s="1"/>
  <c r="Q16" i="1"/>
  <c r="U13" i="1" s="1"/>
  <c r="Q18" i="1"/>
  <c r="T14" i="1" s="1"/>
  <c r="Q17" i="1"/>
  <c r="V13" i="1" s="1"/>
  <c r="Q14" i="1"/>
  <c r="V12" i="1" s="1"/>
  <c r="Q12" i="1"/>
  <c r="Q40" i="1"/>
  <c r="V38" i="1" s="1"/>
  <c r="Q39" i="1"/>
  <c r="U38" i="1" s="1"/>
  <c r="Q38" i="1"/>
  <c r="T38" i="1" s="1"/>
  <c r="R59" i="1"/>
  <c r="W59" i="1" s="1"/>
  <c r="T45" i="1"/>
  <c r="R85" i="1"/>
  <c r="W85" i="1" s="1"/>
  <c r="T71" i="1"/>
  <c r="R76" i="1" l="1"/>
  <c r="W76" i="1" s="1"/>
  <c r="R70" i="1"/>
  <c r="W70" i="1" s="1"/>
  <c r="R64" i="1"/>
  <c r="W64" i="1" s="1"/>
  <c r="R27" i="1"/>
  <c r="W27" i="1" s="1"/>
  <c r="I6" i="1"/>
  <c r="R82" i="1"/>
  <c r="W82" i="1" s="1"/>
  <c r="R79" i="1"/>
  <c r="W79" i="1" s="1"/>
  <c r="T68" i="1"/>
  <c r="G6" i="1" s="1"/>
  <c r="R73" i="1"/>
  <c r="W73" i="1" s="1"/>
  <c r="R67" i="1"/>
  <c r="W67" i="1" s="1"/>
  <c r="R41" i="1"/>
  <c r="W41" i="1" s="1"/>
  <c r="R44" i="1"/>
  <c r="W44" i="1" s="1"/>
  <c r="H5" i="1"/>
  <c r="R47" i="1"/>
  <c r="W47" i="1" s="1"/>
  <c r="R50" i="1"/>
  <c r="W50" i="1" s="1"/>
  <c r="R53" i="1"/>
  <c r="W53" i="1" s="1"/>
  <c r="I5" i="1"/>
  <c r="R56" i="1"/>
  <c r="W56" i="1" s="1"/>
  <c r="R38" i="1"/>
  <c r="W38" i="1" s="1"/>
  <c r="R12" i="1"/>
  <c r="W12" i="1" s="1"/>
  <c r="R15" i="1"/>
  <c r="W15" i="1" s="1"/>
  <c r="H4" i="1"/>
  <c r="R33" i="1"/>
  <c r="W33" i="1" s="1"/>
  <c r="R21" i="1"/>
  <c r="W21" i="1" s="1"/>
  <c r="R24" i="1"/>
  <c r="W24" i="1" s="1"/>
  <c r="I4" i="1"/>
  <c r="R30" i="1"/>
  <c r="W30" i="1" s="1"/>
  <c r="R18" i="1"/>
  <c r="W18" i="1" s="1"/>
  <c r="T12" i="1"/>
  <c r="G4" i="1" s="1"/>
  <c r="G5" i="1"/>
  <c r="H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Bott_Mirko</author>
    <author>Mirko Bott</author>
  </authors>
  <commentList>
    <comment ref="B12" authorId="0" shapeId="0" xr:uid="{00000000-0006-0000-0000-000001000000}">
      <text>
        <r>
          <rPr>
            <b/>
            <sz val="8"/>
            <color rgb="FF000000"/>
            <rFont val="Tahoma"/>
            <family val="2"/>
          </rPr>
          <t>Für AK-Turner bitte "x" (klein geschrieben) eingeben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15" authorId="0" shapeId="0" xr:uid="{00000000-0006-0000-0000-000002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A17" authorId="1" shapeId="0" xr:uid="{00000000-0006-0000-0000-000003000000}">
      <text>
        <r>
          <rPr>
            <b/>
            <sz val="12"/>
            <color rgb="FF000000"/>
            <rFont val="Arial"/>
            <family val="2"/>
          </rPr>
          <t xml:space="preserve">Hinweise: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Es werden alle Daten auf diesem Tabellenblatt eingetragen.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Zeile 4-6 die drei teilnehmenden Vereine eintragen, Ort und Datum rechts oben nicht vergessen. 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AK-Turner werden jeweils mit einem -x- in dem entsprechenden Durchgang gekennzeichnet. (2.Spalte) Doch deren Einsatz sollte möglichst unterlassen und die Ausnahme bleiben.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den hellblau hinterlegten Feldern muss die Pflicht eingetragen werden. 
</t>
        </r>
        <r>
          <rPr>
            <b/>
            <sz val="12"/>
            <color rgb="FF000000"/>
            <rFont val="Arial"/>
            <family val="2"/>
          </rPr>
          <t>Pflicht: min 8 Übungsteile mit 270</t>
        </r>
        <r>
          <rPr>
            <b/>
            <sz val="12"/>
            <color rgb="FF000000"/>
            <rFont val="Arial"/>
            <family val="2"/>
          </rPr>
          <t>°</t>
        </r>
        <r>
          <rPr>
            <b/>
            <sz val="12"/>
            <color rgb="FF000000"/>
            <rFont val="Arial"/>
            <family val="2"/>
          </rPr>
          <t xml:space="preserve"> oder mehr Saltorotation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Die Rangliste samt Cup-Wertung wird durch die Staffelleiterin vorgenommen.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Kampfrichter und Protokollanten sind unten einzutragen.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der Spalte F bitte das Geschlecht auswählen.
</t>
        </r>
        <r>
          <rPr>
            <b/>
            <sz val="12"/>
            <color rgb="FF000000"/>
            <rFont val="Arial"/>
            <family val="2"/>
          </rPr>
          <t xml:space="preserve">weiblich = Faktor Schwierigkeit: 1,25 + Faktor ToF; 1,1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Bitte diese Datei abspeichern und unmittelbar nach dem Wettkampf per E-Mail an die Mitglieder des Bundesliga Ausschuss senden.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 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>﻿</t>
        </r>
        <r>
          <rPr>
            <sz val="12"/>
            <color rgb="FF000000"/>
            <rFont val="Arial"/>
            <family val="2"/>
          </rPr>
          <t xml:space="preserve"> 
</t>
        </r>
      </text>
    </comment>
    <comment ref="B18" authorId="0" shapeId="0" xr:uid="{00000000-0006-0000-0000-000004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1" authorId="0" shapeId="0" xr:uid="{00000000-0006-0000-0000-000005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  <comment ref="B24" authorId="0" shapeId="0" xr:uid="{00000000-0006-0000-0000-000006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7" authorId="0" shapeId="0" xr:uid="{00000000-0006-0000-0000-000007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30" authorId="0" shapeId="0" xr:uid="{00000000-0006-0000-0000-000008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33" authorId="0" shapeId="0" xr:uid="{00000000-0006-0000-0000-000009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38" authorId="0" shapeId="0" xr:uid="{00000000-0006-0000-0000-00000A000000}">
      <text>
        <r>
          <rPr>
            <sz val="8"/>
            <color rgb="FF000000"/>
            <rFont val="Tahoma"/>
            <family val="2"/>
          </rPr>
          <t xml:space="preserve">Für AK-Turner bitte "x" (klein geschrieben) eingeben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41" authorId="0" shapeId="0" xr:uid="{00000000-0006-0000-0000-00000B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4" authorId="0" shapeId="0" xr:uid="{00000000-0006-0000-0000-00000C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7" authorId="0" shapeId="0" xr:uid="{00000000-0006-0000-0000-00000D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0" authorId="0" shapeId="0" xr:uid="{00000000-0006-0000-0000-00000E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3" authorId="0" shapeId="0" xr:uid="{00000000-0006-0000-0000-00000F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6" authorId="0" shapeId="0" xr:uid="{00000000-0006-0000-0000-000010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9" authorId="0" shapeId="0" xr:uid="{00000000-0006-0000-0000-000011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  <comment ref="B64" authorId="0" shapeId="0" xr:uid="{00000000-0006-0000-0000-000012000000}">
      <text>
        <r>
          <rPr>
            <sz val="8"/>
            <color rgb="FF000000"/>
            <rFont val="Tahoma"/>
            <family val="2"/>
          </rPr>
          <t xml:space="preserve">Für AK-Turner bitte "x" (klein geschrieben) eingeben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67" authorId="0" shapeId="0" xr:uid="{00000000-0006-0000-0000-000013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0" authorId="0" shapeId="0" xr:uid="{00000000-0006-0000-0000-000014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3" authorId="0" shapeId="0" xr:uid="{00000000-0006-0000-0000-000015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6" authorId="0" shapeId="0" xr:uid="{00000000-0006-0000-0000-000016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9" authorId="0" shapeId="0" xr:uid="{00000000-0006-0000-0000-000017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82" authorId="0" shapeId="0" xr:uid="{00000000-0006-0000-0000-000018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85" authorId="0" shapeId="0" xr:uid="{00000000-0006-0000-0000-000019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  <comment ref="B90" authorId="0" shapeId="0" xr:uid="{E99F9291-FB89-E34F-A53B-D2FB25B4285C}">
      <text>
        <r>
          <rPr>
            <sz val="8"/>
            <color rgb="FF000000"/>
            <rFont val="Tahoma"/>
            <family val="2"/>
          </rPr>
          <t xml:space="preserve">Für AK-Turner bitte "x" (klein geschrieben) eingeben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93" authorId="0" shapeId="0" xr:uid="{E5E55E88-1399-A94D-A51D-5E28ACD7ECE9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96" authorId="0" shapeId="0" xr:uid="{66E6CEE9-5D39-CE48-8CC6-CA20FC4D9D1D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99" authorId="0" shapeId="0" xr:uid="{773C195F-7D03-DF43-A59F-058664C7A97B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02" authorId="0" shapeId="0" xr:uid="{925D4007-1397-2144-AEDE-842CF04DCD7B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05" authorId="0" shapeId="0" xr:uid="{B125801A-0208-304A-B14B-CEF498B6C57F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08" authorId="0" shapeId="0" xr:uid="{521C55D8-F323-C04D-AD93-C82CA8CB37D3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11" authorId="0" shapeId="0" xr:uid="{78569999-4BDF-9E46-8D7E-25538609EAC7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</commentList>
</comments>
</file>

<file path=xl/sharedStrings.xml><?xml version="1.0" encoding="utf-8"?>
<sst xmlns="http://schemas.openxmlformats.org/spreadsheetml/2006/main" count="301" uniqueCount="55">
  <si>
    <t>Bundesliga</t>
  </si>
  <si>
    <t>Datum</t>
  </si>
  <si>
    <t>Ort</t>
  </si>
  <si>
    <t>Start-Nr.</t>
  </si>
  <si>
    <t>AK</t>
  </si>
  <si>
    <t>Name</t>
  </si>
  <si>
    <t>Jg.</t>
  </si>
  <si>
    <t>Geschlecht</t>
  </si>
  <si>
    <t>Kari1</t>
  </si>
  <si>
    <t>Kari2</t>
  </si>
  <si>
    <t>Kari3</t>
  </si>
  <si>
    <t>Kari4</t>
  </si>
  <si>
    <t>Kari5</t>
  </si>
  <si>
    <t>Ausf</t>
  </si>
  <si>
    <t>HD</t>
  </si>
  <si>
    <t>Schw</t>
  </si>
  <si>
    <t>ToF</t>
  </si>
  <si>
    <t>End-Wertungen</t>
  </si>
  <si>
    <t>GESAMT</t>
  </si>
  <si>
    <t>Pflicht</t>
  </si>
  <si>
    <t>Kür1</t>
  </si>
  <si>
    <t>Kür2</t>
  </si>
  <si>
    <t>m</t>
  </si>
  <si>
    <t>männlich</t>
  </si>
  <si>
    <t>Pfl.</t>
  </si>
  <si>
    <t>w</t>
  </si>
  <si>
    <t>weiblich</t>
  </si>
  <si>
    <t>1.Kür</t>
  </si>
  <si>
    <t>Faktor ToF</t>
  </si>
  <si>
    <t>2.Kür</t>
  </si>
  <si>
    <t>Faktor SW</t>
  </si>
  <si>
    <t>1. Kür</t>
  </si>
  <si>
    <t>WKL</t>
  </si>
  <si>
    <t>H1</t>
  </si>
  <si>
    <t>H2</t>
  </si>
  <si>
    <t>H3</t>
  </si>
  <si>
    <t>H4</t>
  </si>
  <si>
    <t>SW1</t>
  </si>
  <si>
    <t>SW2</t>
  </si>
  <si>
    <t>Computer</t>
  </si>
  <si>
    <t>Protokoll</t>
  </si>
  <si>
    <t>Trampolin - Ligaprotokoll</t>
  </si>
  <si>
    <t>2. Kür</t>
  </si>
  <si>
    <t>Fabian Vogel</t>
  </si>
  <si>
    <t>P1</t>
  </si>
  <si>
    <t>P2</t>
  </si>
  <si>
    <t>P3</t>
  </si>
  <si>
    <t>P4</t>
  </si>
  <si>
    <t>P5</t>
  </si>
  <si>
    <t>P6</t>
  </si>
  <si>
    <t>Verein</t>
  </si>
  <si>
    <t>Verein 1</t>
  </si>
  <si>
    <t>Verein 2</t>
  </si>
  <si>
    <t>Verein 3</t>
  </si>
  <si>
    <t>Verein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</si>
</sst>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$-407]General"/>
    <numFmt numFmtId="167" formatCode="#,##0.00&quot; &quot;[$€-407];[Red]&quot;-&quot;#,##0.00&quot; &quot;[$€-407]"/>
  </numFmts>
  <fonts count="26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color indexed="55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4"/>
      <color indexed="55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b/>
      <sz val="10"/>
      <color indexed="55"/>
      <name val="Arial"/>
      <family val="2"/>
    </font>
    <font>
      <i/>
      <sz val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6" fillId="0" borderId="0"/>
    <xf numFmtId="0" fontId="20" fillId="0" borderId="0"/>
    <xf numFmtId="166" fontId="21" fillId="0" borderId="0" applyBorder="0" applyProtection="0"/>
    <xf numFmtId="0" fontId="22" fillId="0" borderId="0" applyNumberFormat="0" applyBorder="0" applyProtection="0">
      <alignment horizontal="center"/>
    </xf>
    <xf numFmtId="0" fontId="22" fillId="0" borderId="0" applyNumberFormat="0" applyBorder="0" applyProtection="0">
      <alignment horizontal="center" textRotation="90"/>
    </xf>
    <xf numFmtId="0" fontId="23" fillId="0" borderId="0" applyNumberFormat="0" applyBorder="0" applyProtection="0"/>
    <xf numFmtId="167" fontId="23" fillId="0" borderId="0" applyBorder="0" applyProtection="0"/>
    <xf numFmtId="166" fontId="24" fillId="0" borderId="0" applyBorder="0" applyProtection="0"/>
  </cellStyleXfs>
  <cellXfs count="173">
    <xf numFmtId="0" fontId="0" fillId="0" borderId="0" xfId="0"/>
    <xf numFmtId="0" fontId="0" fillId="0" borderId="0" xfId="0" applyProtection="1">
      <protection locked="0"/>
    </xf>
    <xf numFmtId="0" fontId="5" fillId="0" borderId="0" xfId="0" applyFont="1"/>
    <xf numFmtId="0" fontId="10" fillId="0" borderId="0" xfId="0" applyFont="1"/>
    <xf numFmtId="0" fontId="6" fillId="0" borderId="0" xfId="0" applyFont="1" applyProtection="1">
      <protection locked="0"/>
    </xf>
    <xf numFmtId="0" fontId="6" fillId="0" borderId="0" xfId="1" applyProtection="1">
      <protection locked="0"/>
    </xf>
    <xf numFmtId="164" fontId="6" fillId="0" borderId="15" xfId="1" applyNumberFormat="1" applyBorder="1" applyProtection="1">
      <protection locked="0"/>
    </xf>
    <xf numFmtId="164" fontId="6" fillId="0" borderId="16" xfId="1" applyNumberFormat="1" applyBorder="1" applyProtection="1">
      <protection locked="0"/>
    </xf>
    <xf numFmtId="164" fontId="6" fillId="0" borderId="17" xfId="1" applyNumberFormat="1" applyBorder="1" applyProtection="1">
      <protection locked="0"/>
    </xf>
    <xf numFmtId="164" fontId="0" fillId="5" borderId="1" xfId="0" applyNumberFormat="1" applyFill="1" applyBorder="1" applyProtection="1">
      <protection locked="0"/>
    </xf>
    <xf numFmtId="165" fontId="6" fillId="0" borderId="20" xfId="1" applyNumberFormat="1" applyBorder="1" applyProtection="1">
      <protection locked="0"/>
    </xf>
    <xf numFmtId="164" fontId="6" fillId="0" borderId="24" xfId="1" applyNumberFormat="1" applyBorder="1" applyProtection="1">
      <protection locked="0"/>
    </xf>
    <xf numFmtId="164" fontId="6" fillId="0" borderId="25" xfId="1" applyNumberFormat="1" applyBorder="1" applyProtection="1">
      <protection locked="0"/>
    </xf>
    <xf numFmtId="164" fontId="6" fillId="0" borderId="26" xfId="1" applyNumberFormat="1" applyBorder="1" applyProtection="1">
      <protection locked="0"/>
    </xf>
    <xf numFmtId="164" fontId="6" fillId="0" borderId="28" xfId="1" applyNumberFormat="1" applyBorder="1" applyProtection="1">
      <protection locked="0"/>
    </xf>
    <xf numFmtId="0" fontId="0" fillId="0" borderId="5" xfId="0" applyBorder="1" applyProtection="1">
      <protection locked="0"/>
    </xf>
    <xf numFmtId="0" fontId="6" fillId="0" borderId="3" xfId="1" applyBorder="1" applyProtection="1">
      <protection locked="0"/>
    </xf>
    <xf numFmtId="164" fontId="6" fillId="0" borderId="31" xfId="1" applyNumberFormat="1" applyBorder="1" applyProtection="1">
      <protection locked="0"/>
    </xf>
    <xf numFmtId="164" fontId="6" fillId="0" borderId="32" xfId="1" applyNumberFormat="1" applyBorder="1" applyProtection="1">
      <protection locked="0"/>
    </xf>
    <xf numFmtId="164" fontId="6" fillId="0" borderId="33" xfId="1" applyNumberFormat="1" applyBorder="1" applyProtection="1">
      <protection locked="0"/>
    </xf>
    <xf numFmtId="164" fontId="6" fillId="0" borderId="36" xfId="1" applyNumberFormat="1" applyBorder="1" applyProtection="1">
      <protection locked="0"/>
    </xf>
    <xf numFmtId="165" fontId="6" fillId="0" borderId="37" xfId="1" applyNumberFormat="1" applyBorder="1" applyProtection="1">
      <protection locked="0"/>
    </xf>
    <xf numFmtId="164" fontId="0" fillId="0" borderId="41" xfId="0" applyNumberFormat="1" applyBorder="1" applyProtection="1">
      <protection locked="0"/>
    </xf>
    <xf numFmtId="164" fontId="0" fillId="0" borderId="42" xfId="0" applyNumberFormat="1" applyBorder="1" applyProtection="1">
      <protection locked="0"/>
    </xf>
    <xf numFmtId="164" fontId="0" fillId="0" borderId="45" xfId="0" applyNumberFormat="1" applyBorder="1" applyProtection="1">
      <protection locked="0"/>
    </xf>
    <xf numFmtId="164" fontId="0" fillId="0" borderId="46" xfId="0" applyNumberFormat="1" applyBorder="1" applyProtection="1">
      <protection locked="0"/>
    </xf>
    <xf numFmtId="164" fontId="0" fillId="0" borderId="49" xfId="0" applyNumberFormat="1" applyBorder="1" applyProtection="1">
      <protection locked="0"/>
    </xf>
    <xf numFmtId="164" fontId="0" fillId="0" borderId="50" xfId="0" applyNumberFormat="1" applyBorder="1" applyProtection="1">
      <protection locked="0"/>
    </xf>
    <xf numFmtId="164" fontId="0" fillId="0" borderId="52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2" fillId="0" borderId="0" xfId="0" applyFont="1"/>
    <xf numFmtId="0" fontId="8" fillId="0" borderId="0" xfId="0" applyFont="1"/>
    <xf numFmtId="0" fontId="11" fillId="0" borderId="0" xfId="0" applyFont="1"/>
    <xf numFmtId="0" fontId="12" fillId="3" borderId="0" xfId="0" applyFont="1" applyFill="1"/>
    <xf numFmtId="164" fontId="2" fillId="0" borderId="0" xfId="0" applyNumberFormat="1" applyFont="1"/>
    <xf numFmtId="0" fontId="0" fillId="0" borderId="0" xfId="0"/>
    <xf numFmtId="0" fontId="0" fillId="6" borderId="46" xfId="0" applyFill="1" applyBorder="1" applyProtection="1">
      <protection locked="0"/>
    </xf>
    <xf numFmtId="164" fontId="6" fillId="0" borderId="61" xfId="1" applyNumberFormat="1" applyBorder="1" applyProtection="1">
      <protection locked="0"/>
    </xf>
    <xf numFmtId="164" fontId="6" fillId="0" borderId="62" xfId="1" applyNumberFormat="1" applyBorder="1" applyProtection="1">
      <protection locked="0"/>
    </xf>
    <xf numFmtId="164" fontId="6" fillId="0" borderId="63" xfId="1" applyNumberFormat="1" applyBorder="1" applyProtection="1">
      <protection locked="0"/>
    </xf>
    <xf numFmtId="165" fontId="6" fillId="0" borderId="65" xfId="1" applyNumberFormat="1" applyBorder="1" applyProtection="1">
      <protection locked="0"/>
    </xf>
    <xf numFmtId="0" fontId="1" fillId="2" borderId="0" xfId="0" applyFont="1" applyFill="1" applyAlignment="1" applyProtection="1">
      <alignment horizontal="centerContinuous"/>
    </xf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/>
    <xf numFmtId="0" fontId="5" fillId="0" borderId="0" xfId="0" applyFont="1" applyProtection="1"/>
    <xf numFmtId="0" fontId="7" fillId="0" borderId="0" xfId="1" applyFont="1" applyAlignment="1" applyProtection="1">
      <alignment horizontal="left"/>
    </xf>
    <xf numFmtId="165" fontId="9" fillId="0" borderId="0" xfId="0" applyNumberFormat="1" applyFont="1" applyProtection="1"/>
    <xf numFmtId="164" fontId="9" fillId="0" borderId="0" xfId="0" applyNumberFormat="1" applyFont="1" applyAlignment="1" applyProtection="1"/>
    <xf numFmtId="0" fontId="7" fillId="0" borderId="0" xfId="0" applyFont="1" applyProtection="1"/>
    <xf numFmtId="0" fontId="7" fillId="0" borderId="3" xfId="1" applyFont="1" applyBorder="1" applyAlignment="1" applyProtection="1">
      <alignment horizontal="left"/>
    </xf>
    <xf numFmtId="0" fontId="10" fillId="0" borderId="0" xfId="0" applyFont="1" applyProtection="1"/>
    <xf numFmtId="0" fontId="7" fillId="0" borderId="0" xfId="1" applyFont="1" applyBorder="1" applyAlignment="1" applyProtection="1">
      <alignment horizontal="left"/>
    </xf>
    <xf numFmtId="0" fontId="7" fillId="0" borderId="5" xfId="1" applyFont="1" applyBorder="1" applyAlignment="1" applyProtection="1">
      <alignment horizontal="left"/>
    </xf>
    <xf numFmtId="0" fontId="9" fillId="0" borderId="0" xfId="0" applyFont="1" applyProtection="1"/>
    <xf numFmtId="164" fontId="9" fillId="0" borderId="0" xfId="0" applyNumberFormat="1" applyFont="1" applyBorder="1" applyProtection="1"/>
    <xf numFmtId="164" fontId="9" fillId="0" borderId="5" xfId="0" applyNumberFormat="1" applyFont="1" applyBorder="1" applyProtection="1"/>
    <xf numFmtId="0" fontId="4" fillId="3" borderId="6" xfId="0" applyFont="1" applyFill="1" applyBorder="1" applyProtection="1"/>
    <xf numFmtId="0" fontId="4" fillId="3" borderId="8" xfId="0" applyFont="1" applyFill="1" applyBorder="1" applyProtection="1"/>
    <xf numFmtId="0" fontId="4" fillId="3" borderId="9" xfId="0" applyFont="1" applyFill="1" applyBorder="1" applyProtection="1"/>
    <xf numFmtId="0" fontId="4" fillId="3" borderId="10" xfId="0" applyFont="1" applyFill="1" applyBorder="1" applyProtection="1"/>
    <xf numFmtId="0" fontId="4" fillId="3" borderId="11" xfId="0" applyFont="1" applyFill="1" applyBorder="1" applyProtection="1"/>
    <xf numFmtId="0" fontId="4" fillId="3" borderId="12" xfId="0" applyFont="1" applyFill="1" applyBorder="1" applyProtection="1"/>
    <xf numFmtId="0" fontId="0" fillId="0" borderId="0" xfId="0" applyBorder="1" applyProtection="1"/>
    <xf numFmtId="0" fontId="0" fillId="0" borderId="13" xfId="0" applyBorder="1" applyProtection="1"/>
    <xf numFmtId="164" fontId="6" fillId="0" borderId="18" xfId="1" applyNumberFormat="1" applyBorder="1" applyProtection="1"/>
    <xf numFmtId="164" fontId="4" fillId="4" borderId="19" xfId="0" applyNumberFormat="1" applyFont="1" applyFill="1" applyBorder="1" applyProtection="1"/>
    <xf numFmtId="165" fontId="4" fillId="0" borderId="21" xfId="0" applyNumberFormat="1" applyFont="1" applyBorder="1" applyProtection="1"/>
    <xf numFmtId="165" fontId="4" fillId="0" borderId="0" xfId="0" applyNumberFormat="1" applyFont="1" applyProtection="1"/>
    <xf numFmtId="164" fontId="6" fillId="0" borderId="27" xfId="1" applyNumberFormat="1" applyBorder="1" applyProtection="1"/>
    <xf numFmtId="0" fontId="0" fillId="0" borderId="30" xfId="0" applyBorder="1" applyProtection="1"/>
    <xf numFmtId="164" fontId="6" fillId="0" borderId="34" xfId="1" applyNumberFormat="1" applyBorder="1" applyProtection="1"/>
    <xf numFmtId="164" fontId="4" fillId="4" borderId="35" xfId="0" applyNumberFormat="1" applyFont="1" applyFill="1" applyBorder="1" applyProtection="1"/>
    <xf numFmtId="165" fontId="4" fillId="0" borderId="35" xfId="0" applyNumberFormat="1" applyFont="1" applyBorder="1" applyProtection="1"/>
    <xf numFmtId="165" fontId="4" fillId="0" borderId="38" xfId="0" applyNumberFormat="1" applyFont="1" applyBorder="1" applyProtection="1"/>
    <xf numFmtId="165" fontId="4" fillId="0" borderId="19" xfId="0" applyNumberFormat="1" applyFont="1" applyBorder="1" applyProtection="1"/>
    <xf numFmtId="165" fontId="4" fillId="0" borderId="39" xfId="0" applyNumberFormat="1" applyFont="1" applyBorder="1" applyProtection="1"/>
    <xf numFmtId="164" fontId="0" fillId="0" borderId="43" xfId="0" applyNumberFormat="1" applyBorder="1" applyProtection="1"/>
    <xf numFmtId="164" fontId="0" fillId="0" borderId="47" xfId="0" applyNumberFormat="1" applyBorder="1" applyProtection="1"/>
    <xf numFmtId="164" fontId="0" fillId="0" borderId="51" xfId="0" applyNumberFormat="1" applyBorder="1" applyProtection="1"/>
    <xf numFmtId="164" fontId="0" fillId="0" borderId="1" xfId="0" applyNumberFormat="1" applyBorder="1" applyProtection="1"/>
    <xf numFmtId="164" fontId="0" fillId="0" borderId="5" xfId="0" applyNumberFormat="1" applyBorder="1" applyProtection="1"/>
    <xf numFmtId="0" fontId="0" fillId="0" borderId="0" xfId="0" applyBorder="1" applyAlignment="1" applyProtection="1">
      <alignment horizontal="center"/>
    </xf>
    <xf numFmtId="164" fontId="6" fillId="0" borderId="0" xfId="1" applyNumberFormat="1" applyBorder="1" applyProtection="1"/>
    <xf numFmtId="164" fontId="0" fillId="0" borderId="0" xfId="0" applyNumberFormat="1" applyBorder="1" applyProtection="1"/>
    <xf numFmtId="165" fontId="6" fillId="0" borderId="0" xfId="1" applyNumberFormat="1" applyBorder="1" applyProtection="1"/>
    <xf numFmtId="165" fontId="4" fillId="0" borderId="0" xfId="0" applyNumberFormat="1" applyFont="1" applyBorder="1" applyProtection="1"/>
    <xf numFmtId="165" fontId="5" fillId="0" borderId="0" xfId="0" applyNumberFormat="1" applyFont="1" applyBorder="1" applyAlignment="1" applyProtection="1">
      <alignment horizontal="center"/>
    </xf>
    <xf numFmtId="164" fontId="6" fillId="0" borderId="64" xfId="1" applyNumberFormat="1" applyBorder="1" applyProtection="1"/>
    <xf numFmtId="0" fontId="0" fillId="6" borderId="46" xfId="0" applyFill="1" applyBorder="1" applyProtection="1"/>
    <xf numFmtId="0" fontId="6" fillId="6" borderId="46" xfId="0" applyFont="1" applyFill="1" applyBorder="1" applyProtection="1"/>
    <xf numFmtId="0" fontId="6" fillId="6" borderId="57" xfId="0" applyFont="1" applyFill="1" applyBorder="1" applyProtection="1"/>
    <xf numFmtId="0" fontId="13" fillId="0" borderId="0" xfId="1" applyFont="1" applyProtection="1"/>
    <xf numFmtId="0" fontId="0" fillId="0" borderId="0" xfId="0"/>
    <xf numFmtId="0" fontId="0" fillId="0" borderId="0" xfId="0" applyProtection="1">
      <protection locked="0"/>
    </xf>
    <xf numFmtId="0" fontId="6" fillId="0" borderId="0" xfId="1" applyProtection="1">
      <protection locked="0"/>
    </xf>
    <xf numFmtId="164" fontId="6" fillId="0" borderId="15" xfId="1" applyNumberFormat="1" applyBorder="1" applyProtection="1">
      <protection locked="0"/>
    </xf>
    <xf numFmtId="164" fontId="6" fillId="0" borderId="16" xfId="1" applyNumberFormat="1" applyBorder="1" applyProtection="1">
      <protection locked="0"/>
    </xf>
    <xf numFmtId="164" fontId="6" fillId="0" borderId="17" xfId="1" applyNumberFormat="1" applyBorder="1" applyProtection="1">
      <protection locked="0"/>
    </xf>
    <xf numFmtId="164" fontId="0" fillId="5" borderId="1" xfId="0" applyNumberFormat="1" applyFill="1" applyBorder="1" applyProtection="1">
      <protection locked="0"/>
    </xf>
    <xf numFmtId="165" fontId="6" fillId="0" borderId="20" xfId="1" applyNumberFormat="1" applyBorder="1" applyProtection="1">
      <protection locked="0"/>
    </xf>
    <xf numFmtId="164" fontId="6" fillId="0" borderId="24" xfId="1" applyNumberFormat="1" applyBorder="1" applyProtection="1">
      <protection locked="0"/>
    </xf>
    <xf numFmtId="164" fontId="6" fillId="0" borderId="25" xfId="1" applyNumberFormat="1" applyBorder="1" applyProtection="1">
      <protection locked="0"/>
    </xf>
    <xf numFmtId="164" fontId="6" fillId="0" borderId="26" xfId="1" applyNumberFormat="1" applyBorder="1" applyProtection="1">
      <protection locked="0"/>
    </xf>
    <xf numFmtId="164" fontId="6" fillId="0" borderId="28" xfId="1" applyNumberFormat="1" applyBorder="1" applyProtection="1">
      <protection locked="0"/>
    </xf>
    <xf numFmtId="0" fontId="0" fillId="0" borderId="5" xfId="0" applyBorder="1" applyProtection="1">
      <protection locked="0"/>
    </xf>
    <xf numFmtId="0" fontId="6" fillId="0" borderId="3" xfId="1" applyBorder="1" applyProtection="1">
      <protection locked="0"/>
    </xf>
    <xf numFmtId="164" fontId="6" fillId="0" borderId="31" xfId="1" applyNumberFormat="1" applyBorder="1" applyProtection="1">
      <protection locked="0"/>
    </xf>
    <xf numFmtId="164" fontId="6" fillId="0" borderId="32" xfId="1" applyNumberFormat="1" applyBorder="1" applyProtection="1">
      <protection locked="0"/>
    </xf>
    <xf numFmtId="164" fontId="6" fillId="0" borderId="33" xfId="1" applyNumberFormat="1" applyBorder="1" applyProtection="1">
      <protection locked="0"/>
    </xf>
    <xf numFmtId="164" fontId="6" fillId="0" borderId="36" xfId="1" applyNumberFormat="1" applyBorder="1" applyProtection="1">
      <protection locked="0"/>
    </xf>
    <xf numFmtId="165" fontId="6" fillId="0" borderId="37" xfId="1" applyNumberFormat="1" applyBorder="1" applyProtection="1">
      <protection locked="0"/>
    </xf>
    <xf numFmtId="164" fontId="0" fillId="0" borderId="41" xfId="0" applyNumberFormat="1" applyBorder="1" applyProtection="1">
      <protection locked="0"/>
    </xf>
    <xf numFmtId="164" fontId="0" fillId="0" borderId="42" xfId="0" applyNumberFormat="1" applyBorder="1" applyProtection="1">
      <protection locked="0"/>
    </xf>
    <xf numFmtId="164" fontId="0" fillId="0" borderId="45" xfId="0" applyNumberFormat="1" applyBorder="1" applyProtection="1">
      <protection locked="0"/>
    </xf>
    <xf numFmtId="164" fontId="0" fillId="0" borderId="46" xfId="0" applyNumberFormat="1" applyBorder="1" applyProtection="1">
      <protection locked="0"/>
    </xf>
    <xf numFmtId="164" fontId="0" fillId="0" borderId="49" xfId="0" applyNumberFormat="1" applyBorder="1" applyProtection="1">
      <protection locked="0"/>
    </xf>
    <xf numFmtId="164" fontId="0" fillId="0" borderId="50" xfId="0" applyNumberFormat="1" applyBorder="1" applyProtection="1">
      <protection locked="0"/>
    </xf>
    <xf numFmtId="164" fontId="0" fillId="0" borderId="52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2" fillId="0" borderId="0" xfId="0" applyFont="1"/>
    <xf numFmtId="164" fontId="2" fillId="0" borderId="0" xfId="0" applyNumberFormat="1" applyFont="1"/>
    <xf numFmtId="0" fontId="6" fillId="0" borderId="0" xfId="1" applyProtection="1">
      <protection locked="0"/>
    </xf>
    <xf numFmtId="0" fontId="6" fillId="0" borderId="3" xfId="1" applyBorder="1" applyProtection="1">
      <protection locked="0"/>
    </xf>
    <xf numFmtId="0" fontId="6" fillId="0" borderId="0" xfId="1" applyProtection="1">
      <protection locked="0"/>
    </xf>
    <xf numFmtId="0" fontId="20" fillId="0" borderId="0" xfId="2"/>
    <xf numFmtId="166" fontId="24" fillId="0" borderId="0" xfId="8" applyFont="1" applyFill="1" applyAlignment="1" applyProtection="1">
      <protection locked="0"/>
    </xf>
    <xf numFmtId="166" fontId="24" fillId="0" borderId="73" xfId="8" applyFont="1" applyFill="1" applyBorder="1" applyAlignment="1" applyProtection="1">
      <protection locked="0"/>
    </xf>
    <xf numFmtId="0" fontId="0" fillId="0" borderId="0" xfId="0" applyProtection="1"/>
    <xf numFmtId="0" fontId="7" fillId="0" borderId="2" xfId="1" applyFont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6" fillId="0" borderId="14" xfId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14" fontId="7" fillId="0" borderId="1" xfId="1" applyNumberFormat="1" applyFont="1" applyBorder="1" applyProtection="1">
      <protection locked="0"/>
    </xf>
    <xf numFmtId="14" fontId="7" fillId="0" borderId="2" xfId="1" applyNumberFormat="1" applyFont="1" applyBorder="1" applyProtection="1">
      <protection locked="0"/>
    </xf>
    <xf numFmtId="0" fontId="7" fillId="0" borderId="4" xfId="1" applyFont="1" applyBorder="1" applyAlignment="1" applyProtection="1">
      <alignment horizontal="left"/>
      <protection locked="0"/>
    </xf>
    <xf numFmtId="165" fontId="5" fillId="0" borderId="22" xfId="0" applyNumberFormat="1" applyFont="1" applyBorder="1" applyAlignment="1" applyProtection="1">
      <alignment horizontal="center"/>
    </xf>
    <xf numFmtId="165" fontId="5" fillId="0" borderId="23" xfId="0" applyNumberFormat="1" applyFont="1" applyBorder="1" applyAlignment="1" applyProtection="1">
      <alignment horizontal="center"/>
    </xf>
    <xf numFmtId="165" fontId="5" fillId="0" borderId="13" xfId="0" applyNumberFormat="1" applyFont="1" applyBorder="1" applyAlignment="1" applyProtection="1">
      <alignment horizontal="center"/>
    </xf>
    <xf numFmtId="165" fontId="5" fillId="0" borderId="29" xfId="0" applyNumberFormat="1" applyFont="1" applyBorder="1" applyAlignment="1" applyProtection="1">
      <alignment horizontal="center"/>
    </xf>
    <xf numFmtId="165" fontId="5" fillId="0" borderId="30" xfId="0" applyNumberFormat="1" applyFont="1" applyBorder="1" applyAlignment="1" applyProtection="1">
      <alignment horizontal="center"/>
    </xf>
    <xf numFmtId="165" fontId="5" fillId="0" borderId="38" xfId="0" applyNumberFormat="1" applyFont="1" applyBorder="1" applyAlignment="1" applyProtection="1">
      <alignment horizontal="center"/>
    </xf>
    <xf numFmtId="164" fontId="6" fillId="0" borderId="58" xfId="1" applyNumberFormat="1" applyBorder="1" applyAlignment="1" applyProtection="1">
      <alignment horizontal="center" vertical="center"/>
      <protection locked="0"/>
    </xf>
    <xf numFmtId="164" fontId="6" fillId="0" borderId="59" xfId="1" applyNumberFormat="1" applyBorder="1" applyAlignment="1" applyProtection="1">
      <alignment horizontal="center" vertical="center"/>
      <protection locked="0"/>
    </xf>
    <xf numFmtId="164" fontId="6" fillId="0" borderId="60" xfId="1" applyNumberForma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left"/>
    </xf>
    <xf numFmtId="0" fontId="0" fillId="3" borderId="10" xfId="0" applyFill="1" applyBorder="1" applyAlignment="1" applyProtection="1">
      <alignment horizontal="left"/>
    </xf>
    <xf numFmtId="0" fontId="0" fillId="6" borderId="46" xfId="0" applyFill="1" applyBorder="1" applyProtection="1">
      <protection locked="0"/>
    </xf>
    <xf numFmtId="0" fontId="0" fillId="0" borderId="0" xfId="0" applyProtection="1"/>
    <xf numFmtId="164" fontId="6" fillId="0" borderId="66" xfId="1" applyNumberFormat="1" applyBorder="1" applyAlignment="1" applyProtection="1">
      <alignment horizontal="center" vertical="center"/>
      <protection locked="0"/>
    </xf>
    <xf numFmtId="164" fontId="6" fillId="0" borderId="67" xfId="1" applyNumberFormat="1" applyBorder="1" applyAlignment="1" applyProtection="1">
      <alignment horizontal="center" vertical="center"/>
      <protection locked="0"/>
    </xf>
    <xf numFmtId="0" fontId="6" fillId="0" borderId="68" xfId="1" applyBorder="1" applyAlignment="1" applyProtection="1">
      <alignment horizontal="center"/>
      <protection locked="0"/>
    </xf>
    <xf numFmtId="0" fontId="6" fillId="0" borderId="56" xfId="1" applyBorder="1" applyAlignment="1" applyProtection="1">
      <alignment horizontal="center"/>
      <protection locked="0"/>
    </xf>
    <xf numFmtId="0" fontId="6" fillId="0" borderId="69" xfId="1" applyBorder="1" applyAlignment="1" applyProtection="1">
      <alignment horizontal="center"/>
      <protection locked="0"/>
    </xf>
    <xf numFmtId="0" fontId="6" fillId="0" borderId="44" xfId="1" applyBorder="1" applyAlignment="1" applyProtection="1">
      <alignment horizontal="center"/>
      <protection locked="0"/>
    </xf>
    <xf numFmtId="0" fontId="6" fillId="0" borderId="70" xfId="1" applyBorder="1" applyAlignment="1" applyProtection="1">
      <alignment horizontal="center"/>
      <protection locked="0"/>
    </xf>
    <xf numFmtId="0" fontId="6" fillId="0" borderId="54" xfId="1" applyBorder="1" applyAlignment="1" applyProtection="1">
      <alignment horizontal="center"/>
      <protection locked="0"/>
    </xf>
    <xf numFmtId="0" fontId="6" fillId="0" borderId="71" xfId="1" applyBorder="1" applyAlignment="1" applyProtection="1">
      <alignment horizontal="center"/>
      <protection locked="0"/>
    </xf>
    <xf numFmtId="0" fontId="6" fillId="0" borderId="48" xfId="1" applyBorder="1" applyAlignment="1" applyProtection="1">
      <alignment horizontal="center"/>
      <protection locked="0"/>
    </xf>
    <xf numFmtId="0" fontId="6" fillId="0" borderId="72" xfId="1" applyBorder="1" applyAlignment="1" applyProtection="1">
      <alignment horizontal="center"/>
      <protection locked="0"/>
    </xf>
    <xf numFmtId="0" fontId="25" fillId="0" borderId="74" xfId="2" applyFont="1" applyFill="1" applyBorder="1"/>
  </cellXfs>
  <cellStyles count="9">
    <cellStyle name="Excel Built-in Normal" xfId="3" xr:uid="{A0926883-BBC2-48CF-9FA4-F6CBF8891243}"/>
    <cellStyle name="Heading" xfId="4" xr:uid="{281A2C81-6B1D-41DF-B6DC-FBCF04E6C162}"/>
    <cellStyle name="Heading1" xfId="5" xr:uid="{CFC3A746-AF1D-4E25-8DDF-6DBEA52F4DE2}"/>
    <cellStyle name="Result" xfId="6" xr:uid="{D49152E1-285B-44FB-9DDA-2839625FFDE1}"/>
    <cellStyle name="Result2" xfId="7" xr:uid="{BA0FFE0A-5EB8-444E-AF1D-3CD10085ADC9}"/>
    <cellStyle name="Standard" xfId="0" builtinId="0"/>
    <cellStyle name="Standard 2" xfId="1" xr:uid="{00000000-0005-0000-0000-000001000000}"/>
    <cellStyle name="Standard 2 2" xfId="8" xr:uid="{2F3132F1-C193-4D0B-8C8B-B04A777FF05B}"/>
    <cellStyle name="Standard 3" xfId="2" xr:uid="{958FEDF5-FFF1-424A-AE7D-192B17317B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7"/>
  <sheetViews>
    <sheetView tabSelected="1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O126" sqref="O126"/>
    </sheetView>
  </sheetViews>
  <sheetFormatPr baseColWidth="10" defaultColWidth="11.42578125" defaultRowHeight="15" x14ac:dyDescent="0.25"/>
  <cols>
    <col min="1" max="1" width="10.42578125" customWidth="1"/>
    <col min="2" max="2" width="3.42578125" customWidth="1"/>
    <col min="3" max="3" width="19.7109375" customWidth="1"/>
    <col min="4" max="4" width="3.85546875" customWidth="1"/>
    <col min="5" max="5" width="1.85546875" customWidth="1"/>
    <col min="6" max="6" width="10.42578125" bestFit="1" customWidth="1"/>
    <col min="7" max="7" width="9.28515625" customWidth="1"/>
    <col min="8" max="9" width="9.5703125" bestFit="1" customWidth="1"/>
    <col min="10" max="10" width="6.28515625" customWidth="1"/>
    <col min="11" max="11" width="6.28515625" hidden="1" customWidth="1"/>
    <col min="12" max="12" width="6.28515625" customWidth="1"/>
    <col min="13" max="14" width="7.42578125" customWidth="1"/>
    <col min="15" max="15" width="8.85546875" customWidth="1"/>
    <col min="16" max="16" width="8.28515625" customWidth="1"/>
    <col min="17" max="17" width="8.140625" customWidth="1"/>
    <col min="18" max="18" width="9.140625" customWidth="1"/>
    <col min="19" max="19" width="2.42578125" customWidth="1"/>
    <col min="20" max="20" width="8.140625" style="30" hidden="1" customWidth="1"/>
    <col min="21" max="22" width="6.42578125" style="30" hidden="1" customWidth="1"/>
    <col min="23" max="23" width="5" style="30" hidden="1" customWidth="1"/>
    <col min="24" max="24" width="2.28515625" style="30" hidden="1" customWidth="1"/>
    <col min="25" max="25" width="6.7109375" style="30" hidden="1" customWidth="1"/>
    <col min="26" max="26" width="15.140625" style="30" hidden="1" customWidth="1"/>
  </cols>
  <sheetData>
    <row r="1" spans="1:26" ht="26.25" x14ac:dyDescent="0.4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6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26" s="2" customFormat="1" ht="20.25" x14ac:dyDescent="0.3">
      <c r="A3" s="134" t="s">
        <v>0</v>
      </c>
      <c r="B3" s="134"/>
      <c r="C3" s="134"/>
      <c r="D3" s="134"/>
      <c r="E3" s="134"/>
      <c r="F3" s="43"/>
      <c r="G3" s="44" t="s">
        <v>19</v>
      </c>
      <c r="H3" s="44" t="s">
        <v>31</v>
      </c>
      <c r="I3" s="45" t="s">
        <v>42</v>
      </c>
      <c r="J3" s="45"/>
      <c r="K3" s="46"/>
      <c r="L3" s="46"/>
      <c r="M3" s="46"/>
      <c r="N3" s="46"/>
      <c r="O3" s="46" t="s">
        <v>1</v>
      </c>
      <c r="P3" s="135"/>
      <c r="Q3" s="135"/>
      <c r="R3" s="135"/>
      <c r="S3" s="135"/>
      <c r="T3" s="31"/>
      <c r="U3" s="31"/>
      <c r="V3" s="31"/>
      <c r="W3" s="31"/>
      <c r="X3" s="31"/>
      <c r="Y3" s="31"/>
      <c r="Z3" s="31"/>
    </row>
    <row r="4" spans="1:26" s="2" customFormat="1" ht="18.75" x14ac:dyDescent="0.3">
      <c r="A4" s="47"/>
      <c r="B4" s="172" t="s">
        <v>51</v>
      </c>
      <c r="C4" s="172"/>
      <c r="D4" s="172"/>
      <c r="E4" s="172"/>
      <c r="F4" s="172"/>
      <c r="G4" s="48">
        <f>(LARGE(T12:T20,1))+(LARGE(T12:T20,2))+(LARGE(T12:T20,3))+(LARGE(T12:T20,4))</f>
        <v>0</v>
      </c>
      <c r="H4" s="48">
        <f>(LARGE(U12:U20,1))+(LARGE(U12:U20,2))+(LARGE(U12:U20,3))+(LARGE(U12:U20,4))</f>
        <v>0</v>
      </c>
      <c r="I4" s="48">
        <f>(LARGE(V12:V20,1))+(LARGE(V12:V20,2))+(LARGE(V12:V20,3))+(LARGE(V12:V20,4))</f>
        <v>0</v>
      </c>
      <c r="J4" s="49"/>
      <c r="K4" s="46"/>
      <c r="L4" s="46"/>
      <c r="M4" s="46"/>
      <c r="N4" s="46"/>
      <c r="O4" s="46" t="s">
        <v>2</v>
      </c>
      <c r="P4" s="136"/>
      <c r="Q4" s="136"/>
      <c r="R4" s="136"/>
      <c r="S4" s="136"/>
      <c r="T4" s="31"/>
      <c r="U4" s="31"/>
      <c r="V4" s="31"/>
      <c r="W4" s="31"/>
      <c r="X4" s="31"/>
      <c r="Y4" s="31"/>
      <c r="Z4" s="31"/>
    </row>
    <row r="5" spans="1:26" s="2" customFormat="1" ht="18.75" x14ac:dyDescent="0.3">
      <c r="A5" s="47"/>
      <c r="B5" s="130" t="s">
        <v>52</v>
      </c>
      <c r="C5" s="130"/>
      <c r="D5" s="130"/>
      <c r="E5" s="130"/>
      <c r="F5" s="130"/>
      <c r="G5" s="48">
        <f>(LARGE(T38:T59,1))+(LARGE(T38:T59,2))+(LARGE(T38:T59,3))+(LARGE(T38:T59,4))</f>
        <v>0</v>
      </c>
      <c r="H5" s="48">
        <f>(LARGE(U38:U59,1))+(LARGE(U38:U59,2))+(LARGE(U38:U59,3))+(LARGE(U38:U59,4))</f>
        <v>0</v>
      </c>
      <c r="I5" s="48">
        <f>(LARGE(V38:V59,1))+(LARGE(V38:V59,2))+(LARGE(V38:V59,3))+(LARGE(V38:V59,4))</f>
        <v>0</v>
      </c>
      <c r="J5" s="49"/>
      <c r="K5" s="46"/>
      <c r="L5" s="46"/>
      <c r="M5" s="46"/>
      <c r="N5" s="46"/>
      <c r="O5" s="46"/>
      <c r="P5" s="50"/>
      <c r="Q5" s="42"/>
      <c r="R5" s="42"/>
      <c r="S5" s="42"/>
      <c r="T5" s="31"/>
      <c r="U5" s="31"/>
      <c r="V5" s="31"/>
      <c r="W5" s="31"/>
      <c r="X5" s="31"/>
      <c r="Y5" s="31"/>
      <c r="Z5" s="31"/>
    </row>
    <row r="6" spans="1:26" s="2" customFormat="1" ht="18.75" x14ac:dyDescent="0.3">
      <c r="A6" s="47"/>
      <c r="B6" s="130" t="s">
        <v>53</v>
      </c>
      <c r="C6" s="130"/>
      <c r="D6" s="130"/>
      <c r="E6" s="130"/>
      <c r="F6" s="130"/>
      <c r="G6" s="48">
        <f>(LARGE(T64:T71,1))+(LARGE(T64:T71,2))+(LARGE(T64:T71,3))+(LARGE(T64:T71,4))</f>
        <v>0</v>
      </c>
      <c r="H6" s="48">
        <f>(LARGE(U64:U71,1))+(LARGE(U64:U71,2))+(LARGE(U64:U71,3))+(LARGE(U64:U71,4))</f>
        <v>0</v>
      </c>
      <c r="I6" s="48">
        <f>(LARGE(V64:V71,1))+(LARGE(V64:V71,2))+(LARGE(V64:V71,3))+(LARGE(V64:V71,4))</f>
        <v>0</v>
      </c>
      <c r="J6" s="49"/>
      <c r="K6" s="46"/>
      <c r="L6" s="46"/>
      <c r="M6" s="46"/>
      <c r="N6" s="46"/>
      <c r="O6" s="46"/>
      <c r="P6" s="50"/>
      <c r="Q6" s="42"/>
      <c r="R6" s="42"/>
      <c r="S6" s="42"/>
      <c r="T6" s="31"/>
      <c r="U6" s="31"/>
      <c r="V6" s="31"/>
      <c r="W6" s="31"/>
      <c r="X6" s="31"/>
      <c r="Y6" s="31"/>
      <c r="Z6" s="31"/>
    </row>
    <row r="7" spans="1:26" s="3" customFormat="1" ht="19.5" thickBot="1" x14ac:dyDescent="0.35">
      <c r="A7" s="51"/>
      <c r="B7" s="137" t="s">
        <v>54</v>
      </c>
      <c r="C7" s="137"/>
      <c r="D7" s="137"/>
      <c r="E7" s="137"/>
      <c r="F7" s="137"/>
      <c r="G7" s="48">
        <f>(LARGE(T90:T97,1))+(LARGE(T90:T97,2))+(LARGE(T90:T97,3))+(LARGE(T90:T97,4))</f>
        <v>0</v>
      </c>
      <c r="H7" s="48">
        <f>(LARGE(U90:U97,1))+(LARGE(U90:U97,2))+(LARGE(U90:U97,3))+(LARGE(U90:U97,4))</f>
        <v>0</v>
      </c>
      <c r="I7" s="48">
        <f>(LARGE(V90:V97,1))+(LARGE(V90:V97,2))+(LARGE(V90:V97,3))+(LARGE(V90:V97,4))</f>
        <v>0</v>
      </c>
      <c r="J7" s="49"/>
      <c r="K7" s="52"/>
      <c r="L7" s="52"/>
      <c r="M7" s="52"/>
      <c r="N7" s="52"/>
      <c r="O7" s="52"/>
      <c r="P7" s="52"/>
      <c r="Q7" s="52"/>
      <c r="R7" s="52"/>
      <c r="S7" s="52"/>
      <c r="T7" s="32"/>
      <c r="U7" s="32"/>
      <c r="V7" s="32"/>
      <c r="W7" s="32"/>
      <c r="X7" s="32"/>
      <c r="Y7" s="32"/>
      <c r="Z7" s="32"/>
    </row>
    <row r="8" spans="1:26" s="3" customFormat="1" ht="19.5" thickBot="1" x14ac:dyDescent="0.35">
      <c r="A8" s="53"/>
      <c r="B8" s="54"/>
      <c r="C8" s="54"/>
      <c r="D8" s="53"/>
      <c r="E8" s="53"/>
      <c r="F8" s="53"/>
      <c r="G8" s="55"/>
      <c r="H8" s="55"/>
      <c r="I8" s="56"/>
      <c r="J8" s="57"/>
      <c r="K8" s="52"/>
      <c r="L8" s="52"/>
      <c r="M8" s="52"/>
      <c r="N8" s="52"/>
      <c r="O8" s="52"/>
      <c r="P8" s="52"/>
      <c r="Q8" s="52"/>
      <c r="R8" s="52"/>
      <c r="S8" s="52"/>
      <c r="T8" s="32"/>
      <c r="U8" s="32"/>
      <c r="V8" s="32"/>
      <c r="W8" s="32"/>
      <c r="X8" s="32"/>
      <c r="Y8" s="32"/>
      <c r="Z8" s="32"/>
    </row>
    <row r="9" spans="1:26" ht="15.75" thickBot="1" x14ac:dyDescent="0.3">
      <c r="A9" s="58" t="s">
        <v>3</v>
      </c>
      <c r="B9" s="58" t="s">
        <v>4</v>
      </c>
      <c r="C9" s="58" t="s">
        <v>5</v>
      </c>
      <c r="D9" s="131" t="s">
        <v>6</v>
      </c>
      <c r="E9" s="132"/>
      <c r="F9" s="59" t="s">
        <v>7</v>
      </c>
      <c r="G9" s="59" t="s">
        <v>8</v>
      </c>
      <c r="H9" s="59" t="s">
        <v>9</v>
      </c>
      <c r="I9" s="59" t="s">
        <v>10</v>
      </c>
      <c r="J9" s="60" t="s">
        <v>11</v>
      </c>
      <c r="K9" s="61" t="s">
        <v>12</v>
      </c>
      <c r="L9" s="62" t="s">
        <v>13</v>
      </c>
      <c r="M9" s="58" t="s">
        <v>14</v>
      </c>
      <c r="N9" s="58" t="s">
        <v>15</v>
      </c>
      <c r="O9" s="58" t="s">
        <v>16</v>
      </c>
      <c r="P9" s="63" t="s">
        <v>17</v>
      </c>
      <c r="Q9" s="61"/>
      <c r="R9" s="61" t="s">
        <v>18</v>
      </c>
      <c r="S9" s="61"/>
      <c r="T9" s="33" t="s">
        <v>19</v>
      </c>
      <c r="U9" s="33" t="s">
        <v>20</v>
      </c>
      <c r="V9" s="33" t="s">
        <v>21</v>
      </c>
      <c r="Y9" s="30" t="s">
        <v>22</v>
      </c>
      <c r="Z9" s="30" t="s">
        <v>23</v>
      </c>
    </row>
    <row r="10" spans="1:26" s="35" customFormat="1" ht="13.5" customHeight="1" thickBot="1" x14ac:dyDescent="0.3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30"/>
      <c r="U10" s="30"/>
      <c r="V10" s="30"/>
      <c r="W10" s="30"/>
      <c r="X10" s="30"/>
      <c r="Y10" s="30" t="s">
        <v>25</v>
      </c>
      <c r="Z10" s="30" t="s">
        <v>26</v>
      </c>
    </row>
    <row r="11" spans="1:26" s="35" customFormat="1" ht="15.75" thickBot="1" x14ac:dyDescent="0.3">
      <c r="A11" s="157" t="str">
        <f>B4</f>
        <v>Verein 1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33" t="s">
        <v>19</v>
      </c>
      <c r="U11" s="33" t="s">
        <v>31</v>
      </c>
      <c r="V11" s="33" t="s">
        <v>29</v>
      </c>
      <c r="W11" s="30"/>
      <c r="X11" s="30"/>
      <c r="Y11" s="30"/>
      <c r="Z11" s="30"/>
    </row>
    <row r="12" spans="1:26" ht="15.75" thickBot="1" x14ac:dyDescent="0.3">
      <c r="A12" s="65" t="s">
        <v>24</v>
      </c>
      <c r="B12" s="4"/>
      <c r="C12" s="126"/>
      <c r="D12" s="133"/>
      <c r="E12" s="133"/>
      <c r="F12" s="144" t="s">
        <v>25</v>
      </c>
      <c r="G12" s="7"/>
      <c r="H12" s="8"/>
      <c r="I12" s="8"/>
      <c r="J12" s="8"/>
      <c r="K12" s="66"/>
      <c r="L12" s="67">
        <f t="shared" ref="L12:L35" si="0">SUM(G12:J12)-(MAX(G12:J12)+MIN(G12:J12))</f>
        <v>0</v>
      </c>
      <c r="M12" s="6"/>
      <c r="N12" s="9"/>
      <c r="O12" s="10"/>
      <c r="P12" s="68">
        <f>IF(F12="w",ROUND((L12+M12+O12*$Y$13),2),L12+M12+O12)</f>
        <v>0</v>
      </c>
      <c r="Q12" s="69">
        <f t="shared" ref="Q12:Q35" si="1">IF(B12="x",0,P12)</f>
        <v>0</v>
      </c>
      <c r="R12" s="138">
        <f>Q12+Q13+Q14</f>
        <v>0</v>
      </c>
      <c r="S12" s="139"/>
      <c r="T12" s="34">
        <f>Q12</f>
        <v>0</v>
      </c>
      <c r="U12" s="34">
        <f>Q13</f>
        <v>0</v>
      </c>
      <c r="V12" s="34">
        <f>Q14</f>
        <v>0</v>
      </c>
      <c r="W12" s="34">
        <f>R12</f>
        <v>0</v>
      </c>
    </row>
    <row r="13" spans="1:26" ht="15.75" thickBot="1" x14ac:dyDescent="0.3">
      <c r="A13" s="65" t="s">
        <v>27</v>
      </c>
      <c r="B13" s="1"/>
      <c r="C13" s="127"/>
      <c r="D13" s="133"/>
      <c r="E13" s="133"/>
      <c r="F13" s="145"/>
      <c r="G13" s="12"/>
      <c r="H13" s="13"/>
      <c r="I13" s="13"/>
      <c r="J13" s="13"/>
      <c r="K13" s="70"/>
      <c r="L13" s="67">
        <f t="shared" si="0"/>
        <v>0</v>
      </c>
      <c r="M13" s="11"/>
      <c r="N13" s="14"/>
      <c r="O13" s="10"/>
      <c r="P13" s="68">
        <f>IF(F12="w",ROUND((L13+M13+O13*$Y$13+N13*$Y$14),2),L13+M13+O13+N13)</f>
        <v>0</v>
      </c>
      <c r="Q13" s="69">
        <f t="shared" si="1"/>
        <v>0</v>
      </c>
      <c r="R13" s="140"/>
      <c r="S13" s="141"/>
      <c r="T13" s="34">
        <f>Q15</f>
        <v>0</v>
      </c>
      <c r="U13" s="34">
        <f>Q16</f>
        <v>0</v>
      </c>
      <c r="V13" s="34">
        <f>Q17</f>
        <v>0</v>
      </c>
      <c r="Y13" s="30">
        <v>1.1000000000000001</v>
      </c>
      <c r="Z13" s="30" t="s">
        <v>28</v>
      </c>
    </row>
    <row r="14" spans="1:26" ht="15.75" thickBot="1" x14ac:dyDescent="0.3">
      <c r="A14" s="71" t="s">
        <v>29</v>
      </c>
      <c r="B14" s="15"/>
      <c r="C14" s="128"/>
      <c r="D14" s="133"/>
      <c r="E14" s="133"/>
      <c r="F14" s="146"/>
      <c r="G14" s="18"/>
      <c r="H14" s="19"/>
      <c r="I14" s="19"/>
      <c r="J14" s="19"/>
      <c r="K14" s="72"/>
      <c r="L14" s="73">
        <f t="shared" si="0"/>
        <v>0</v>
      </c>
      <c r="M14" s="17"/>
      <c r="N14" s="20"/>
      <c r="O14" s="21"/>
      <c r="P14" s="74">
        <f>IF(F12="w",ROUND((L14+M14+O14*$Y$13+N14*$Y$14),2),L14+M14+O14+N14)</f>
        <v>0</v>
      </c>
      <c r="Q14" s="75">
        <f t="shared" si="1"/>
        <v>0</v>
      </c>
      <c r="R14" s="142"/>
      <c r="S14" s="143"/>
      <c r="T14" s="34">
        <f>Q18</f>
        <v>0</v>
      </c>
      <c r="U14" s="34">
        <f>Q19</f>
        <v>0</v>
      </c>
      <c r="V14" s="34">
        <f>Q20</f>
        <v>0</v>
      </c>
      <c r="Y14" s="30">
        <v>1.25</v>
      </c>
      <c r="Z14" s="30" t="s">
        <v>30</v>
      </c>
    </row>
    <row r="15" spans="1:26" ht="13.5" customHeight="1" thickBot="1" x14ac:dyDescent="0.3">
      <c r="A15" s="65" t="s">
        <v>24</v>
      </c>
      <c r="B15" s="1"/>
      <c r="C15" s="126"/>
      <c r="D15" s="133"/>
      <c r="E15" s="133"/>
      <c r="F15" s="144" t="s">
        <v>22</v>
      </c>
      <c r="G15" s="7"/>
      <c r="H15" s="8"/>
      <c r="I15" s="8"/>
      <c r="J15" s="8"/>
      <c r="K15" s="66"/>
      <c r="L15" s="67">
        <f t="shared" si="0"/>
        <v>0</v>
      </c>
      <c r="M15" s="6"/>
      <c r="N15" s="9"/>
      <c r="O15" s="10"/>
      <c r="P15" s="76">
        <f>IF(F15="w",ROUND((L15+M15+O15*$Y$13),2),L15+M15+O15)</f>
        <v>0</v>
      </c>
      <c r="Q15" s="69">
        <f t="shared" si="1"/>
        <v>0</v>
      </c>
      <c r="R15" s="138">
        <f>Q15+Q16+Q17</f>
        <v>0</v>
      </c>
      <c r="S15" s="139"/>
      <c r="T15" s="34">
        <f>Q21</f>
        <v>0</v>
      </c>
      <c r="U15" s="34">
        <f>Q22</f>
        <v>0</v>
      </c>
      <c r="V15" s="34">
        <f>Q23</f>
        <v>0</v>
      </c>
      <c r="W15" s="34">
        <f>R15</f>
        <v>0</v>
      </c>
    </row>
    <row r="16" spans="1:26" ht="13.5" customHeight="1" thickBot="1" x14ac:dyDescent="0.3">
      <c r="A16" s="65" t="s">
        <v>27</v>
      </c>
      <c r="B16" s="1"/>
      <c r="C16" s="127"/>
      <c r="D16" s="133"/>
      <c r="E16" s="133"/>
      <c r="F16" s="145"/>
      <c r="G16" s="12"/>
      <c r="H16" s="13"/>
      <c r="I16" s="13"/>
      <c r="J16" s="13"/>
      <c r="K16" s="70"/>
      <c r="L16" s="67">
        <f t="shared" si="0"/>
        <v>0</v>
      </c>
      <c r="M16" s="11"/>
      <c r="N16" s="14"/>
      <c r="O16" s="10"/>
      <c r="P16" s="68">
        <f>IF(F15="w",ROUND((L16+M16+O16*$Y$13+N16*$Y$14),2),L16+M16+O16+N16)</f>
        <v>0</v>
      </c>
      <c r="Q16" s="69">
        <f t="shared" si="1"/>
        <v>0</v>
      </c>
      <c r="R16" s="140"/>
      <c r="S16" s="141"/>
      <c r="T16" s="34">
        <f>Q24</f>
        <v>0</v>
      </c>
      <c r="U16" s="34">
        <f>Q25</f>
        <v>0</v>
      </c>
      <c r="V16" s="34">
        <f>Q26</f>
        <v>0</v>
      </c>
    </row>
    <row r="17" spans="1:27" ht="13.5" customHeight="1" thickBot="1" x14ac:dyDescent="0.3">
      <c r="A17" s="71" t="s">
        <v>29</v>
      </c>
      <c r="B17" s="15"/>
      <c r="C17" s="128"/>
      <c r="D17" s="133"/>
      <c r="E17" s="133"/>
      <c r="F17" s="146"/>
      <c r="G17" s="18"/>
      <c r="H17" s="19"/>
      <c r="I17" s="19"/>
      <c r="J17" s="19"/>
      <c r="K17" s="72"/>
      <c r="L17" s="73">
        <f t="shared" si="0"/>
        <v>0</v>
      </c>
      <c r="M17" s="17"/>
      <c r="N17" s="20"/>
      <c r="O17" s="21"/>
      <c r="P17" s="74">
        <f>IF(F15="w",ROUND((L17+M17+O17*$Y$13+N17*$Y$14),2),L17+M17+O17+N17)</f>
        <v>0</v>
      </c>
      <c r="Q17" s="77">
        <f t="shared" si="1"/>
        <v>0</v>
      </c>
      <c r="R17" s="142"/>
      <c r="S17" s="143"/>
      <c r="T17" s="34">
        <f>Q27</f>
        <v>0</v>
      </c>
      <c r="U17" s="34">
        <f>Q28</f>
        <v>0</v>
      </c>
      <c r="V17" s="34">
        <f>Q29</f>
        <v>0</v>
      </c>
    </row>
    <row r="18" spans="1:27" ht="13.5" customHeight="1" thickBot="1" x14ac:dyDescent="0.3">
      <c r="A18" s="65" t="s">
        <v>24</v>
      </c>
      <c r="B18" s="1"/>
      <c r="C18" s="126"/>
      <c r="D18" s="133"/>
      <c r="E18" s="133"/>
      <c r="F18" s="144" t="s">
        <v>22</v>
      </c>
      <c r="G18" s="7"/>
      <c r="H18" s="8"/>
      <c r="I18" s="8"/>
      <c r="J18" s="8"/>
      <c r="K18" s="66"/>
      <c r="L18" s="67">
        <f t="shared" si="0"/>
        <v>0</v>
      </c>
      <c r="M18" s="6"/>
      <c r="N18" s="9"/>
      <c r="O18" s="10"/>
      <c r="P18" s="68">
        <f>IF(F18="w",ROUND((L18+M18+O18*$Y$13),2),L18+M18+O18)</f>
        <v>0</v>
      </c>
      <c r="Q18" s="69">
        <f t="shared" si="1"/>
        <v>0</v>
      </c>
      <c r="R18" s="138">
        <f>Q18+Q19+Q20</f>
        <v>0</v>
      </c>
      <c r="S18" s="139"/>
      <c r="T18" s="34">
        <f>Q30</f>
        <v>0</v>
      </c>
      <c r="U18" s="34">
        <f>Q31</f>
        <v>0</v>
      </c>
      <c r="V18" s="34">
        <f>Q32</f>
        <v>0</v>
      </c>
      <c r="W18" s="34">
        <f>R18</f>
        <v>0</v>
      </c>
    </row>
    <row r="19" spans="1:27" ht="13.5" customHeight="1" thickBot="1" x14ac:dyDescent="0.3">
      <c r="A19" s="65" t="s">
        <v>27</v>
      </c>
      <c r="B19" s="1"/>
      <c r="C19" s="127"/>
      <c r="D19" s="133"/>
      <c r="E19" s="133"/>
      <c r="F19" s="145"/>
      <c r="G19" s="12"/>
      <c r="H19" s="13"/>
      <c r="I19" s="13"/>
      <c r="J19" s="13"/>
      <c r="K19" s="70"/>
      <c r="L19" s="67">
        <f t="shared" si="0"/>
        <v>0</v>
      </c>
      <c r="M19" s="11"/>
      <c r="N19" s="14"/>
      <c r="O19" s="10"/>
      <c r="P19" s="68">
        <f>IF(F18="w",ROUND((L19+M19+O19*$Y$13+N19*$Y$14),2),L19+M19+O19+N19)</f>
        <v>0</v>
      </c>
      <c r="Q19" s="69">
        <f t="shared" si="1"/>
        <v>0</v>
      </c>
      <c r="R19" s="140"/>
      <c r="S19" s="141"/>
      <c r="T19" s="34">
        <f>Q33</f>
        <v>0</v>
      </c>
      <c r="U19" s="34">
        <f>Q34</f>
        <v>0</v>
      </c>
      <c r="V19" s="34">
        <f>Q35</f>
        <v>0</v>
      </c>
    </row>
    <row r="20" spans="1:27" ht="13.5" customHeight="1" thickBot="1" x14ac:dyDescent="0.3">
      <c r="A20" s="71" t="s">
        <v>29</v>
      </c>
      <c r="B20" s="15"/>
      <c r="C20" s="128"/>
      <c r="D20" s="133"/>
      <c r="E20" s="133"/>
      <c r="F20" s="146"/>
      <c r="G20" s="18"/>
      <c r="H20" s="19"/>
      <c r="I20" s="19"/>
      <c r="J20" s="19"/>
      <c r="K20" s="72"/>
      <c r="L20" s="73">
        <f t="shared" si="0"/>
        <v>0</v>
      </c>
      <c r="M20" s="17"/>
      <c r="N20" s="20"/>
      <c r="O20" s="21"/>
      <c r="P20" s="74">
        <f>IF(F18="w",ROUND((L20+M20+O20*$Y$13+N20*$Y$14),2),L20+M20+O20+N20)</f>
        <v>0</v>
      </c>
      <c r="Q20" s="77">
        <f t="shared" si="1"/>
        <v>0</v>
      </c>
      <c r="R20" s="142"/>
      <c r="S20" s="143"/>
    </row>
    <row r="21" spans="1:27" ht="13.5" customHeight="1" thickBot="1" x14ac:dyDescent="0.3">
      <c r="A21" s="65" t="s">
        <v>24</v>
      </c>
      <c r="B21" s="1"/>
      <c r="C21" s="126"/>
      <c r="D21" s="133"/>
      <c r="E21" s="133"/>
      <c r="F21" s="144" t="s">
        <v>25</v>
      </c>
      <c r="G21" s="7"/>
      <c r="H21" s="8"/>
      <c r="I21" s="8"/>
      <c r="J21" s="8"/>
      <c r="K21" s="66"/>
      <c r="L21" s="67">
        <f t="shared" si="0"/>
        <v>0</v>
      </c>
      <c r="M21" s="6"/>
      <c r="N21" s="9"/>
      <c r="O21" s="10"/>
      <c r="P21" s="68">
        <f>IF(F21="w",ROUND((L21+M21+O21*$Y$13),2),L21+M21+O21)</f>
        <v>0</v>
      </c>
      <c r="Q21" s="69">
        <f t="shared" si="1"/>
        <v>0</v>
      </c>
      <c r="R21" s="138">
        <f>Q21+Q22+Q23</f>
        <v>0</v>
      </c>
      <c r="S21" s="139"/>
      <c r="W21" s="34">
        <f>R21</f>
        <v>0</v>
      </c>
    </row>
    <row r="22" spans="1:27" ht="13.5" customHeight="1" thickBot="1" x14ac:dyDescent="0.3">
      <c r="A22" s="65" t="s">
        <v>27</v>
      </c>
      <c r="B22" s="1"/>
      <c r="C22" s="127"/>
      <c r="D22" s="133"/>
      <c r="E22" s="133"/>
      <c r="F22" s="145"/>
      <c r="G22" s="12"/>
      <c r="H22" s="13"/>
      <c r="I22" s="13"/>
      <c r="J22" s="13"/>
      <c r="K22" s="70"/>
      <c r="L22" s="67">
        <f t="shared" si="0"/>
        <v>0</v>
      </c>
      <c r="M22" s="11"/>
      <c r="N22" s="14"/>
      <c r="O22" s="10"/>
      <c r="P22" s="68">
        <f>IF(F21="w",ROUND((L22+M22+O22*$Y$13+N22*$Y$14),2),L22+M22+O22+N22)</f>
        <v>0</v>
      </c>
      <c r="Q22" s="69">
        <f t="shared" si="1"/>
        <v>0</v>
      </c>
      <c r="R22" s="140"/>
      <c r="S22" s="141"/>
    </row>
    <row r="23" spans="1:27" ht="13.5" customHeight="1" thickBot="1" x14ac:dyDescent="0.3">
      <c r="A23" s="71" t="s">
        <v>29</v>
      </c>
      <c r="B23" s="15"/>
      <c r="C23" s="128"/>
      <c r="D23" s="133"/>
      <c r="E23" s="133"/>
      <c r="F23" s="146"/>
      <c r="G23" s="18"/>
      <c r="H23" s="19"/>
      <c r="I23" s="19"/>
      <c r="J23" s="19"/>
      <c r="K23" s="72"/>
      <c r="L23" s="73">
        <f t="shared" si="0"/>
        <v>0</v>
      </c>
      <c r="M23" s="17"/>
      <c r="N23" s="20"/>
      <c r="O23" s="21"/>
      <c r="P23" s="74">
        <f>IF(F21="w",ROUND((L23+M23+O23*$Y$13+N23*$Y$14),2),L23+M23+O23+N23)</f>
        <v>0</v>
      </c>
      <c r="Q23" s="77">
        <f t="shared" si="1"/>
        <v>0</v>
      </c>
      <c r="R23" s="142"/>
      <c r="S23" s="143"/>
    </row>
    <row r="24" spans="1:27" ht="13.5" customHeight="1" thickBot="1" x14ac:dyDescent="0.3">
      <c r="A24" s="65" t="s">
        <v>24</v>
      </c>
      <c r="B24" s="1"/>
      <c r="C24" s="126"/>
      <c r="D24" s="133"/>
      <c r="E24" s="133"/>
      <c r="F24" s="144" t="s">
        <v>25</v>
      </c>
      <c r="G24" s="7"/>
      <c r="H24" s="8"/>
      <c r="I24" s="8"/>
      <c r="J24" s="8"/>
      <c r="K24" s="66"/>
      <c r="L24" s="67">
        <f t="shared" si="0"/>
        <v>0</v>
      </c>
      <c r="M24" s="6"/>
      <c r="N24" s="9"/>
      <c r="O24" s="10"/>
      <c r="P24" s="68">
        <f>IF(F24="w",ROUND((L24+M24+O24*$Y$13),2),L24+M24+O24)</f>
        <v>0</v>
      </c>
      <c r="Q24" s="69">
        <f t="shared" si="1"/>
        <v>0</v>
      </c>
      <c r="R24" s="138">
        <f>Q24+Q25+Q26</f>
        <v>0</v>
      </c>
      <c r="S24" s="139"/>
      <c r="W24" s="34">
        <f>R24</f>
        <v>0</v>
      </c>
    </row>
    <row r="25" spans="1:27" ht="13.5" customHeight="1" thickBot="1" x14ac:dyDescent="0.3">
      <c r="A25" s="65" t="s">
        <v>27</v>
      </c>
      <c r="B25" s="1"/>
      <c r="C25" s="127"/>
      <c r="D25" s="133"/>
      <c r="E25" s="133"/>
      <c r="F25" s="145"/>
      <c r="G25" s="12"/>
      <c r="H25" s="13"/>
      <c r="I25" s="13"/>
      <c r="J25" s="13"/>
      <c r="K25" s="70"/>
      <c r="L25" s="67">
        <f t="shared" si="0"/>
        <v>0</v>
      </c>
      <c r="M25" s="11"/>
      <c r="N25" s="14"/>
      <c r="O25" s="10"/>
      <c r="P25" s="68">
        <f>IF(F24="w",ROUND((L25+M25+O25*$Y$13+N25*$Y$14),2),L25+M25+O25+N25)</f>
        <v>0</v>
      </c>
      <c r="Q25" s="69">
        <f t="shared" si="1"/>
        <v>0</v>
      </c>
      <c r="R25" s="140"/>
      <c r="S25" s="141"/>
    </row>
    <row r="26" spans="1:27" ht="13.5" customHeight="1" thickBot="1" x14ac:dyDescent="0.3">
      <c r="A26" s="71" t="s">
        <v>29</v>
      </c>
      <c r="B26" s="15"/>
      <c r="C26" s="128"/>
      <c r="D26" s="133"/>
      <c r="E26" s="133"/>
      <c r="F26" s="146"/>
      <c r="G26" s="18"/>
      <c r="H26" s="19"/>
      <c r="I26" s="19"/>
      <c r="J26" s="19"/>
      <c r="K26" s="72"/>
      <c r="L26" s="73">
        <f t="shared" si="0"/>
        <v>0</v>
      </c>
      <c r="M26" s="17"/>
      <c r="N26" s="20"/>
      <c r="O26" s="21"/>
      <c r="P26" s="74">
        <f>IF(F24="w",ROUND((L26+M26+O26*$Y$13+N26*$Y$14),2),L26+M26+O26+N26)</f>
        <v>0</v>
      </c>
      <c r="Q26" s="77">
        <f t="shared" si="1"/>
        <v>0</v>
      </c>
      <c r="R26" s="142"/>
      <c r="S26" s="143"/>
    </row>
    <row r="27" spans="1:27" ht="13.5" customHeight="1" x14ac:dyDescent="0.25">
      <c r="A27" s="65" t="s">
        <v>24</v>
      </c>
      <c r="B27" s="1"/>
      <c r="C27" s="126"/>
      <c r="D27" s="153"/>
      <c r="E27" s="154"/>
      <c r="F27" s="144" t="s">
        <v>25</v>
      </c>
      <c r="G27" s="22"/>
      <c r="H27" s="23"/>
      <c r="I27" s="23"/>
      <c r="J27" s="23"/>
      <c r="K27" s="78"/>
      <c r="L27" s="67">
        <f t="shared" si="0"/>
        <v>0</v>
      </c>
      <c r="M27" s="6"/>
      <c r="N27" s="9"/>
      <c r="O27" s="10"/>
      <c r="P27" s="68">
        <f>IF(F27="w",ROUND((L27+M27+O27*$Y$13),2),L27+M27+O27)</f>
        <v>0</v>
      </c>
      <c r="Q27" s="69">
        <f t="shared" si="1"/>
        <v>0</v>
      </c>
      <c r="R27" s="138">
        <f>Q27+Q28+Q29</f>
        <v>0</v>
      </c>
      <c r="S27" s="139"/>
      <c r="W27" s="34">
        <f>R27</f>
        <v>0</v>
      </c>
    </row>
    <row r="28" spans="1:27" ht="13.5" customHeight="1" x14ac:dyDescent="0.25">
      <c r="A28" s="65" t="s">
        <v>27</v>
      </c>
      <c r="B28" s="1"/>
      <c r="C28" s="127"/>
      <c r="D28" s="149"/>
      <c r="E28" s="150"/>
      <c r="F28" s="145"/>
      <c r="G28" s="24"/>
      <c r="H28" s="25"/>
      <c r="I28" s="25"/>
      <c r="J28" s="25"/>
      <c r="K28" s="79"/>
      <c r="L28" s="67">
        <f t="shared" si="0"/>
        <v>0</v>
      </c>
      <c r="M28" s="11"/>
      <c r="N28" s="14"/>
      <c r="O28" s="10"/>
      <c r="P28" s="68">
        <f>IF(F27="w",ROUND((L28+M28+O28*$Y$13+N28*$Y$14),2),L28+M28+O28+N28)</f>
        <v>0</v>
      </c>
      <c r="Q28" s="69">
        <f t="shared" si="1"/>
        <v>0</v>
      </c>
      <c r="R28" s="140"/>
      <c r="S28" s="141"/>
    </row>
    <row r="29" spans="1:27" ht="13.5" customHeight="1" thickBot="1" x14ac:dyDescent="0.3">
      <c r="A29" s="71" t="s">
        <v>29</v>
      </c>
      <c r="B29" s="15"/>
      <c r="C29" s="128"/>
      <c r="D29" s="151"/>
      <c r="E29" s="152"/>
      <c r="F29" s="146"/>
      <c r="G29" s="26"/>
      <c r="H29" s="27"/>
      <c r="I29" s="27"/>
      <c r="J29" s="27"/>
      <c r="K29" s="80"/>
      <c r="L29" s="73">
        <f t="shared" si="0"/>
        <v>0</v>
      </c>
      <c r="M29" s="17"/>
      <c r="N29" s="20"/>
      <c r="O29" s="21"/>
      <c r="P29" s="74">
        <f>IF(F27="w",ROUND((L29+M29+O29*$Y$13+N29*$Y$14),2),L29+M29+O29+N29)</f>
        <v>0</v>
      </c>
      <c r="Q29" s="77">
        <f t="shared" si="1"/>
        <v>0</v>
      </c>
      <c r="R29" s="142"/>
      <c r="S29" s="143"/>
    </row>
    <row r="30" spans="1:27" ht="13.5" customHeight="1" x14ac:dyDescent="0.25">
      <c r="A30" s="65" t="s">
        <v>24</v>
      </c>
      <c r="B30" s="1"/>
      <c r="C30" s="126"/>
      <c r="D30" s="153"/>
      <c r="E30" s="154"/>
      <c r="F30" s="144" t="s">
        <v>22</v>
      </c>
      <c r="G30" s="28"/>
      <c r="H30" s="28"/>
      <c r="I30" s="28"/>
      <c r="J30" s="28"/>
      <c r="K30" s="81"/>
      <c r="L30" s="67">
        <f t="shared" si="0"/>
        <v>0</v>
      </c>
      <c r="M30" s="6"/>
      <c r="N30" s="9"/>
      <c r="O30" s="10"/>
      <c r="P30" s="68">
        <f>IF(F30="w",ROUND((L30+M30+O30*$Y$13),2),L30+M30+O30)</f>
        <v>0</v>
      </c>
      <c r="Q30" s="69">
        <f t="shared" si="1"/>
        <v>0</v>
      </c>
      <c r="R30" s="138">
        <f>Q30+Q31+Q32</f>
        <v>0</v>
      </c>
      <c r="S30" s="139"/>
      <c r="W30" s="34">
        <f>R30</f>
        <v>0</v>
      </c>
    </row>
    <row r="31" spans="1:27" ht="13.5" customHeight="1" x14ac:dyDescent="0.25">
      <c r="A31" s="65" t="s">
        <v>27</v>
      </c>
      <c r="B31" s="1"/>
      <c r="C31" s="127"/>
      <c r="D31" s="149"/>
      <c r="E31" s="150"/>
      <c r="F31" s="145"/>
      <c r="G31" s="28"/>
      <c r="H31" s="28"/>
      <c r="I31" s="28"/>
      <c r="J31" s="28"/>
      <c r="K31" s="81"/>
      <c r="L31" s="67">
        <f t="shared" si="0"/>
        <v>0</v>
      </c>
      <c r="M31" s="11"/>
      <c r="N31" s="14"/>
      <c r="O31" s="10"/>
      <c r="P31" s="68">
        <f>IF(F30="w",ROUND((L31+M31+O31*$Y$13+N31*$Y$14),2),L31+M31+O31+N31)</f>
        <v>0</v>
      </c>
      <c r="Q31" s="69">
        <f t="shared" si="1"/>
        <v>0</v>
      </c>
      <c r="R31" s="140"/>
      <c r="S31" s="141"/>
    </row>
    <row r="32" spans="1:27" ht="13.5" customHeight="1" thickBot="1" x14ac:dyDescent="0.3">
      <c r="A32" s="71" t="s">
        <v>29</v>
      </c>
      <c r="B32" s="15"/>
      <c r="C32" s="128"/>
      <c r="D32" s="155"/>
      <c r="E32" s="156"/>
      <c r="F32" s="146"/>
      <c r="G32" s="29"/>
      <c r="H32" s="29"/>
      <c r="I32" s="29"/>
      <c r="J32" s="29"/>
      <c r="K32" s="82"/>
      <c r="L32" s="73">
        <f t="shared" si="0"/>
        <v>0</v>
      </c>
      <c r="M32" s="17"/>
      <c r="N32" s="20"/>
      <c r="O32" s="21"/>
      <c r="P32" s="74">
        <f>IF(F30="w",ROUND((L32+M32+O32*$Y$13+N32*$Y$14),2),L32+M32+O32+N32)</f>
        <v>0</v>
      </c>
      <c r="Q32" s="77">
        <f t="shared" si="1"/>
        <v>0</v>
      </c>
      <c r="R32" s="142"/>
      <c r="S32" s="143"/>
    </row>
    <row r="33" spans="1:26" ht="13.5" customHeight="1" x14ac:dyDescent="0.25">
      <c r="A33" s="65" t="s">
        <v>24</v>
      </c>
      <c r="B33" s="1"/>
      <c r="C33" s="126"/>
      <c r="D33" s="147"/>
      <c r="E33" s="148"/>
      <c r="F33" s="144" t="s">
        <v>22</v>
      </c>
      <c r="G33" s="28"/>
      <c r="H33" s="28"/>
      <c r="I33" s="28"/>
      <c r="J33" s="28"/>
      <c r="K33" s="81">
        <v>3</v>
      </c>
      <c r="L33" s="67">
        <f t="shared" si="0"/>
        <v>0</v>
      </c>
      <c r="M33" s="6"/>
      <c r="N33" s="9"/>
      <c r="O33" s="10"/>
      <c r="P33" s="68">
        <f>IF(F33="w",ROUND((L33+M33+O33*$Y$13),2),L33+M33+O33)</f>
        <v>0</v>
      </c>
      <c r="Q33" s="69">
        <f t="shared" si="1"/>
        <v>0</v>
      </c>
      <c r="R33" s="138">
        <f>Q33+Q34+Q35</f>
        <v>0</v>
      </c>
      <c r="S33" s="139"/>
      <c r="W33" s="34">
        <f>R33</f>
        <v>0</v>
      </c>
    </row>
    <row r="34" spans="1:26" ht="13.5" customHeight="1" x14ac:dyDescent="0.25">
      <c r="A34" s="65" t="s">
        <v>27</v>
      </c>
      <c r="B34" s="1"/>
      <c r="C34" s="1"/>
      <c r="D34" s="149"/>
      <c r="E34" s="150"/>
      <c r="F34" s="145"/>
      <c r="G34" s="28"/>
      <c r="H34" s="28"/>
      <c r="I34" s="28"/>
      <c r="J34" s="28"/>
      <c r="K34" s="81"/>
      <c r="L34" s="67">
        <f t="shared" si="0"/>
        <v>0</v>
      </c>
      <c r="M34" s="11"/>
      <c r="N34" s="14"/>
      <c r="O34" s="10"/>
      <c r="P34" s="68">
        <f>IF(F33="w",ROUND((L34+M34+O34*$Y$13+N34*$Y$14),2),L34+M34+O34+N34)</f>
        <v>0</v>
      </c>
      <c r="Q34" s="69">
        <f t="shared" si="1"/>
        <v>0</v>
      </c>
      <c r="R34" s="140"/>
      <c r="S34" s="141"/>
    </row>
    <row r="35" spans="1:26" ht="13.5" customHeight="1" thickBot="1" x14ac:dyDescent="0.3">
      <c r="A35" s="71" t="s">
        <v>29</v>
      </c>
      <c r="B35" s="15"/>
      <c r="C35" s="15"/>
      <c r="D35" s="151"/>
      <c r="E35" s="152"/>
      <c r="F35" s="146"/>
      <c r="G35" s="29"/>
      <c r="H35" s="29"/>
      <c r="I35" s="29"/>
      <c r="J35" s="29"/>
      <c r="K35" s="82"/>
      <c r="L35" s="73">
        <f t="shared" si="0"/>
        <v>0</v>
      </c>
      <c r="M35" s="17"/>
      <c r="N35" s="20"/>
      <c r="O35" s="21"/>
      <c r="P35" s="74">
        <f>IF(F33="w",ROUND((L35+M35+O35*$Y$13+N35*$Y$14),2),L35+M35+O35+N35)</f>
        <v>0</v>
      </c>
      <c r="Q35" s="77">
        <f t="shared" si="1"/>
        <v>0</v>
      </c>
      <c r="R35" s="142"/>
      <c r="S35" s="143"/>
    </row>
    <row r="36" spans="1:26" s="35" customFormat="1" ht="13.5" customHeight="1" thickBot="1" x14ac:dyDescent="0.3">
      <c r="A36" s="64"/>
      <c r="B36" s="64"/>
      <c r="C36" s="64"/>
      <c r="D36" s="83"/>
      <c r="E36" s="83"/>
      <c r="F36" s="84"/>
      <c r="G36" s="85"/>
      <c r="H36" s="85"/>
      <c r="I36" s="85"/>
      <c r="J36" s="85"/>
      <c r="K36" s="85"/>
      <c r="L36" s="85"/>
      <c r="M36" s="84"/>
      <c r="N36" s="84"/>
      <c r="O36" s="86"/>
      <c r="P36" s="87"/>
      <c r="Q36" s="87"/>
      <c r="R36" s="88"/>
      <c r="S36" s="88"/>
      <c r="T36" s="30"/>
      <c r="U36" s="30"/>
      <c r="V36" s="30"/>
      <c r="W36" s="30"/>
      <c r="X36" s="30"/>
      <c r="Y36" s="30"/>
      <c r="Z36" s="30"/>
    </row>
    <row r="37" spans="1:26" s="35" customFormat="1" ht="15.75" thickBot="1" x14ac:dyDescent="0.3">
      <c r="A37" s="157" t="str">
        <f>B5</f>
        <v>Verein 2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33" t="s">
        <v>19</v>
      </c>
      <c r="U37" s="33" t="s">
        <v>31</v>
      </c>
      <c r="V37" s="33" t="s">
        <v>29</v>
      </c>
      <c r="W37" s="30"/>
      <c r="X37" s="30"/>
      <c r="Y37" s="30"/>
      <c r="Z37" s="30"/>
    </row>
    <row r="38" spans="1:26" ht="13.5" customHeight="1" thickBot="1" x14ac:dyDescent="0.3">
      <c r="A38" s="65" t="s">
        <v>24</v>
      </c>
      <c r="B38" s="5"/>
      <c r="C38" s="5"/>
      <c r="D38" s="133"/>
      <c r="E38" s="133"/>
      <c r="F38" s="144" t="s">
        <v>25</v>
      </c>
      <c r="G38" s="7"/>
      <c r="H38" s="8"/>
      <c r="I38" s="8"/>
      <c r="J38" s="8"/>
      <c r="K38" s="66"/>
      <c r="L38" s="67">
        <f t="shared" ref="L38:L61" si="2">SUM(G38:J38)-(MAX(G38:J38)+MIN(G38:J38))</f>
        <v>0</v>
      </c>
      <c r="M38" s="6"/>
      <c r="N38" s="9"/>
      <c r="O38" s="10"/>
      <c r="P38" s="68">
        <f>IF(F38="w",ROUND((L38+M38+O38*$Y$13),2),L38+M38+O38)</f>
        <v>0</v>
      </c>
      <c r="Q38" s="69">
        <f t="shared" ref="Q38:Q61" si="3">IF(B38="x",0,P38)</f>
        <v>0</v>
      </c>
      <c r="R38" s="138">
        <f>Q38+Q39+Q40</f>
        <v>0</v>
      </c>
      <c r="S38" s="139"/>
      <c r="T38" s="34">
        <f>Q38</f>
        <v>0</v>
      </c>
      <c r="U38" s="34">
        <f>Q39</f>
        <v>0</v>
      </c>
      <c r="V38" s="34">
        <f>Q40</f>
        <v>0</v>
      </c>
      <c r="W38" s="34">
        <f>R38</f>
        <v>0</v>
      </c>
    </row>
    <row r="39" spans="1:26" ht="13.5" customHeight="1" thickBot="1" x14ac:dyDescent="0.3">
      <c r="A39" s="65" t="s">
        <v>27</v>
      </c>
      <c r="B39" s="5"/>
      <c r="C39" s="5"/>
      <c r="D39" s="133"/>
      <c r="E39" s="133"/>
      <c r="F39" s="145"/>
      <c r="G39" s="12"/>
      <c r="H39" s="13"/>
      <c r="I39" s="13"/>
      <c r="J39" s="13"/>
      <c r="K39" s="70"/>
      <c r="L39" s="67">
        <f t="shared" si="2"/>
        <v>0</v>
      </c>
      <c r="M39" s="11"/>
      <c r="N39" s="14"/>
      <c r="O39" s="10"/>
      <c r="P39" s="68">
        <f>IF(F38="w",ROUND((L39+M39+O39*$Y$13+N39*$Y$14),2),L39+M39+O39+N39)</f>
        <v>0</v>
      </c>
      <c r="Q39" s="69">
        <f t="shared" si="3"/>
        <v>0</v>
      </c>
      <c r="R39" s="140"/>
      <c r="S39" s="141"/>
      <c r="T39" s="34">
        <f>Q41</f>
        <v>0</v>
      </c>
      <c r="U39" s="34">
        <f>Q42</f>
        <v>0</v>
      </c>
      <c r="V39" s="34">
        <f>Q43</f>
        <v>0</v>
      </c>
    </row>
    <row r="40" spans="1:26" ht="13.5" customHeight="1" thickBot="1" x14ac:dyDescent="0.3">
      <c r="A40" s="71" t="s">
        <v>29</v>
      </c>
      <c r="B40" s="16"/>
      <c r="C40" s="16"/>
      <c r="D40" s="133"/>
      <c r="E40" s="133"/>
      <c r="F40" s="146"/>
      <c r="G40" s="18"/>
      <c r="H40" s="19"/>
      <c r="I40" s="19"/>
      <c r="J40" s="19"/>
      <c r="K40" s="72"/>
      <c r="L40" s="73">
        <f t="shared" si="2"/>
        <v>0</v>
      </c>
      <c r="M40" s="17"/>
      <c r="N40" s="20"/>
      <c r="O40" s="21"/>
      <c r="P40" s="74">
        <f>IF(F38="w",ROUND((L40+M40+O40*$Y$13+N40*$Y$14),2),L40+M40+O40+N40)</f>
        <v>0</v>
      </c>
      <c r="Q40" s="75">
        <f t="shared" si="3"/>
        <v>0</v>
      </c>
      <c r="R40" s="142"/>
      <c r="S40" s="143"/>
      <c r="T40" s="34">
        <f>Q44</f>
        <v>0</v>
      </c>
      <c r="U40" s="34">
        <f>Q45</f>
        <v>0</v>
      </c>
      <c r="V40" s="34">
        <f>Q46</f>
        <v>0</v>
      </c>
    </row>
    <row r="41" spans="1:26" ht="13.5" customHeight="1" thickBot="1" x14ac:dyDescent="0.3">
      <c r="A41" s="65" t="s">
        <v>24</v>
      </c>
      <c r="B41" s="5"/>
      <c r="C41" s="5"/>
      <c r="D41" s="133"/>
      <c r="E41" s="133"/>
      <c r="F41" s="144" t="s">
        <v>25</v>
      </c>
      <c r="G41" s="119"/>
      <c r="H41" s="119"/>
      <c r="I41" s="119"/>
      <c r="J41" s="119"/>
      <c r="K41" s="66"/>
      <c r="L41" s="67">
        <f t="shared" si="2"/>
        <v>0</v>
      </c>
      <c r="M41" s="97"/>
      <c r="N41" s="100"/>
      <c r="O41" s="101"/>
      <c r="P41" s="68">
        <f>IF(F41="w",ROUND((L41+M41+O41*$Y$13),2),L41+M41+O41)</f>
        <v>0</v>
      </c>
      <c r="Q41" s="69">
        <f t="shared" si="3"/>
        <v>0</v>
      </c>
      <c r="R41" s="138">
        <f>Q41+Q42+Q43</f>
        <v>0</v>
      </c>
      <c r="S41" s="139"/>
      <c r="T41" s="34">
        <f>Q47</f>
        <v>0</v>
      </c>
      <c r="U41" s="34">
        <f>Q48</f>
        <v>0</v>
      </c>
      <c r="V41" s="34">
        <f>Q49</f>
        <v>0</v>
      </c>
      <c r="W41" s="34">
        <f>R41</f>
        <v>0</v>
      </c>
    </row>
    <row r="42" spans="1:26" ht="13.5" customHeight="1" thickBot="1" x14ac:dyDescent="0.3">
      <c r="A42" s="65" t="s">
        <v>27</v>
      </c>
      <c r="B42" s="5"/>
      <c r="C42" s="5"/>
      <c r="D42" s="133"/>
      <c r="E42" s="133"/>
      <c r="F42" s="145"/>
      <c r="G42" s="12"/>
      <c r="H42" s="13"/>
      <c r="I42" s="13"/>
      <c r="J42" s="13"/>
      <c r="K42" s="70"/>
      <c r="L42" s="67">
        <f t="shared" si="2"/>
        <v>0</v>
      </c>
      <c r="M42" s="11"/>
      <c r="N42" s="14"/>
      <c r="O42" s="10"/>
      <c r="P42" s="68">
        <f>IF(F41="w",ROUND((L42+M42+O42*$Y$13+N42*$Y$14),2),L42+M42+O42+N42)</f>
        <v>0</v>
      </c>
      <c r="Q42" s="69">
        <f t="shared" si="3"/>
        <v>0</v>
      </c>
      <c r="R42" s="140"/>
      <c r="S42" s="141"/>
      <c r="T42" s="34">
        <f>Q50</f>
        <v>0</v>
      </c>
      <c r="U42" s="34">
        <f>Q51</f>
        <v>0</v>
      </c>
      <c r="V42" s="34">
        <f>Q52</f>
        <v>0</v>
      </c>
    </row>
    <row r="43" spans="1:26" ht="13.5" customHeight="1" thickBot="1" x14ac:dyDescent="0.3">
      <c r="A43" s="71" t="s">
        <v>29</v>
      </c>
      <c r="B43" s="16"/>
      <c r="C43" s="16"/>
      <c r="D43" s="133"/>
      <c r="E43" s="133"/>
      <c r="F43" s="146"/>
      <c r="G43" s="18"/>
      <c r="H43" s="19"/>
      <c r="I43" s="19"/>
      <c r="J43" s="19"/>
      <c r="K43" s="72"/>
      <c r="L43" s="73">
        <f t="shared" si="2"/>
        <v>0</v>
      </c>
      <c r="M43" s="17"/>
      <c r="N43" s="20"/>
      <c r="O43" s="21"/>
      <c r="P43" s="74">
        <f>IF(F41="w",ROUND((L43+M43+O43*$Y$13+N43*$Y$14),2),L43+M43+O43+N43)</f>
        <v>0</v>
      </c>
      <c r="Q43" s="77">
        <f t="shared" si="3"/>
        <v>0</v>
      </c>
      <c r="R43" s="142"/>
      <c r="S43" s="143"/>
      <c r="T43" s="34">
        <f>Q53</f>
        <v>0</v>
      </c>
      <c r="U43" s="34">
        <f>Q54</f>
        <v>0</v>
      </c>
      <c r="V43" s="34">
        <f>Q55</f>
        <v>0</v>
      </c>
    </row>
    <row r="44" spans="1:26" ht="13.5" customHeight="1" thickBot="1" x14ac:dyDescent="0.3">
      <c r="A44" s="65" t="s">
        <v>24</v>
      </c>
      <c r="B44" s="5"/>
      <c r="C44" s="5"/>
      <c r="D44" s="133"/>
      <c r="E44" s="133"/>
      <c r="F44" s="144" t="s">
        <v>25</v>
      </c>
      <c r="G44" s="7"/>
      <c r="H44" s="8"/>
      <c r="I44" s="8"/>
      <c r="J44" s="8"/>
      <c r="K44" s="66"/>
      <c r="L44" s="67">
        <f t="shared" si="2"/>
        <v>0</v>
      </c>
      <c r="M44" s="6"/>
      <c r="N44" s="9"/>
      <c r="O44" s="10"/>
      <c r="P44" s="68">
        <f>IF(F44="w",ROUND((L44+M44+O44*$Y$13),2),L44+M44+O44)</f>
        <v>0</v>
      </c>
      <c r="Q44" s="69">
        <f t="shared" si="3"/>
        <v>0</v>
      </c>
      <c r="R44" s="138">
        <f>Q44+Q45+Q46</f>
        <v>0</v>
      </c>
      <c r="S44" s="139"/>
      <c r="T44" s="34">
        <f>Q56</f>
        <v>0</v>
      </c>
      <c r="U44" s="34">
        <f>Q57</f>
        <v>0</v>
      </c>
      <c r="V44" s="34">
        <f>Q58</f>
        <v>0</v>
      </c>
      <c r="W44" s="34">
        <f>R44</f>
        <v>0</v>
      </c>
    </row>
    <row r="45" spans="1:26" ht="13.5" customHeight="1" thickBot="1" x14ac:dyDescent="0.3">
      <c r="A45" s="65" t="s">
        <v>27</v>
      </c>
      <c r="B45" s="5"/>
      <c r="C45" s="5"/>
      <c r="D45" s="133"/>
      <c r="E45" s="133"/>
      <c r="F45" s="145"/>
      <c r="G45" s="12"/>
      <c r="H45" s="13"/>
      <c r="I45" s="13"/>
      <c r="J45" s="13"/>
      <c r="K45" s="70"/>
      <c r="L45" s="67">
        <f t="shared" si="2"/>
        <v>0</v>
      </c>
      <c r="M45" s="11"/>
      <c r="N45" s="14"/>
      <c r="O45" s="10"/>
      <c r="P45" s="68">
        <f>IF(F44="w",ROUND((L45+M45+O45*$Y$13+N45*$Y$14),2),L45+M45+O45+N45)</f>
        <v>0</v>
      </c>
      <c r="Q45" s="69">
        <f t="shared" si="3"/>
        <v>0</v>
      </c>
      <c r="R45" s="140"/>
      <c r="S45" s="141"/>
      <c r="T45" s="34">
        <f>Q59</f>
        <v>0</v>
      </c>
      <c r="U45" s="34">
        <f>Q60</f>
        <v>0</v>
      </c>
      <c r="V45" s="34">
        <f>Q61</f>
        <v>0</v>
      </c>
    </row>
    <row r="46" spans="1:26" ht="13.5" customHeight="1" thickBot="1" x14ac:dyDescent="0.3">
      <c r="A46" s="71" t="s">
        <v>29</v>
      </c>
      <c r="B46" s="16"/>
      <c r="C46" s="16"/>
      <c r="D46" s="133"/>
      <c r="E46" s="133"/>
      <c r="F46" s="146"/>
      <c r="G46" s="18"/>
      <c r="H46" s="19"/>
      <c r="I46" s="19"/>
      <c r="J46" s="19"/>
      <c r="K46" s="72"/>
      <c r="L46" s="73">
        <f t="shared" si="2"/>
        <v>0</v>
      </c>
      <c r="M46" s="17"/>
      <c r="N46" s="20"/>
      <c r="O46" s="21"/>
      <c r="P46" s="74">
        <f>IF(F44="w",ROUND((L46+M46+O46*$Y$13+N46*$Y$14),2),L46+M46+O46+N46)</f>
        <v>0</v>
      </c>
      <c r="Q46" s="77">
        <f t="shared" si="3"/>
        <v>0</v>
      </c>
      <c r="R46" s="142"/>
      <c r="S46" s="143"/>
    </row>
    <row r="47" spans="1:26" ht="13.5" customHeight="1" thickBot="1" x14ac:dyDescent="0.3">
      <c r="A47" s="65" t="s">
        <v>24</v>
      </c>
      <c r="B47" s="5"/>
      <c r="C47" s="5"/>
      <c r="D47" s="133"/>
      <c r="E47" s="133"/>
      <c r="F47" s="144" t="s">
        <v>25</v>
      </c>
      <c r="G47" s="7"/>
      <c r="H47" s="8"/>
      <c r="I47" s="8"/>
      <c r="J47" s="8"/>
      <c r="K47" s="66"/>
      <c r="L47" s="67">
        <f t="shared" si="2"/>
        <v>0</v>
      </c>
      <c r="M47" s="6"/>
      <c r="N47" s="9"/>
      <c r="O47" s="10"/>
      <c r="P47" s="68">
        <f>IF(F47="w",ROUND((L47+M47+O47*$Y$13),2),L47+M47+O47)</f>
        <v>0</v>
      </c>
      <c r="Q47" s="69">
        <f t="shared" si="3"/>
        <v>0</v>
      </c>
      <c r="R47" s="138">
        <f>Q47+Q48+Q49</f>
        <v>0</v>
      </c>
      <c r="S47" s="139"/>
      <c r="W47" s="34">
        <f>R47</f>
        <v>0</v>
      </c>
    </row>
    <row r="48" spans="1:26" ht="13.5" customHeight="1" thickBot="1" x14ac:dyDescent="0.3">
      <c r="A48" s="65" t="s">
        <v>27</v>
      </c>
      <c r="B48" s="5"/>
      <c r="C48" s="5"/>
      <c r="D48" s="133"/>
      <c r="E48" s="133"/>
      <c r="F48" s="145"/>
      <c r="G48" s="12"/>
      <c r="H48" s="13"/>
      <c r="I48" s="13"/>
      <c r="J48" s="13"/>
      <c r="K48" s="70"/>
      <c r="L48" s="67">
        <f t="shared" si="2"/>
        <v>0</v>
      </c>
      <c r="M48" s="11"/>
      <c r="N48" s="14"/>
      <c r="O48" s="10"/>
      <c r="P48" s="68">
        <f>IF(F47="w",ROUND((L48+M48+O48*$Y$13+N48*$Y$14),2),L48+M48+O48+N48)</f>
        <v>0</v>
      </c>
      <c r="Q48" s="69">
        <f t="shared" si="3"/>
        <v>0</v>
      </c>
      <c r="R48" s="140"/>
      <c r="S48" s="141"/>
    </row>
    <row r="49" spans="1:26" ht="13.5" customHeight="1" thickBot="1" x14ac:dyDescent="0.3">
      <c r="A49" s="71" t="s">
        <v>29</v>
      </c>
      <c r="B49" s="16"/>
      <c r="C49" s="16"/>
      <c r="D49" s="133"/>
      <c r="E49" s="133"/>
      <c r="F49" s="146"/>
      <c r="G49" s="18"/>
      <c r="H49" s="19"/>
      <c r="I49" s="19"/>
      <c r="J49" s="19"/>
      <c r="K49" s="72"/>
      <c r="L49" s="73">
        <f t="shared" si="2"/>
        <v>0</v>
      </c>
      <c r="M49" s="17"/>
      <c r="N49" s="20"/>
      <c r="O49" s="21"/>
      <c r="P49" s="74">
        <f>IF(F47="w",ROUND((L49+M49+O49*$Y$13+N49*$Y$14),2),L49+M49+O49+N49)</f>
        <v>0</v>
      </c>
      <c r="Q49" s="77">
        <f t="shared" si="3"/>
        <v>0</v>
      </c>
      <c r="R49" s="142"/>
      <c r="S49" s="143"/>
    </row>
    <row r="50" spans="1:26" ht="13.5" customHeight="1" thickBot="1" x14ac:dyDescent="0.3">
      <c r="A50" s="65" t="s">
        <v>24</v>
      </c>
      <c r="B50" s="5"/>
      <c r="C50" s="5"/>
      <c r="D50" s="133"/>
      <c r="E50" s="133"/>
      <c r="F50" s="144" t="s">
        <v>22</v>
      </c>
      <c r="G50" s="7"/>
      <c r="H50" s="8"/>
      <c r="I50" s="8"/>
      <c r="J50" s="8"/>
      <c r="K50" s="66"/>
      <c r="L50" s="67">
        <f t="shared" si="2"/>
        <v>0</v>
      </c>
      <c r="M50" s="6"/>
      <c r="N50" s="9"/>
      <c r="O50" s="10"/>
      <c r="P50" s="68">
        <f>IF(F50="w",ROUND((L50+M50+O50*$Y$13),2),L50+M50+O50)</f>
        <v>0</v>
      </c>
      <c r="Q50" s="69">
        <f t="shared" si="3"/>
        <v>0</v>
      </c>
      <c r="R50" s="138">
        <f>Q50+Q51+Q52</f>
        <v>0</v>
      </c>
      <c r="S50" s="139"/>
      <c r="W50" s="34">
        <f>R50</f>
        <v>0</v>
      </c>
    </row>
    <row r="51" spans="1:26" ht="13.5" customHeight="1" thickBot="1" x14ac:dyDescent="0.3">
      <c r="A51" s="65" t="s">
        <v>27</v>
      </c>
      <c r="B51" s="5"/>
      <c r="C51" s="5"/>
      <c r="D51" s="133"/>
      <c r="E51" s="133"/>
      <c r="F51" s="145"/>
      <c r="G51" s="12"/>
      <c r="H51" s="13"/>
      <c r="I51" s="13"/>
      <c r="J51" s="13"/>
      <c r="K51" s="70"/>
      <c r="L51" s="67">
        <f t="shared" si="2"/>
        <v>0</v>
      </c>
      <c r="M51" s="11"/>
      <c r="N51" s="14"/>
      <c r="O51" s="10"/>
      <c r="P51" s="68">
        <f>IF(F50="w",ROUND((L51+M51+O51*$Y$13+N51*$Y$14),2),L51+M51+O51+N51)</f>
        <v>0</v>
      </c>
      <c r="Q51" s="69">
        <f t="shared" si="3"/>
        <v>0</v>
      </c>
      <c r="R51" s="140"/>
      <c r="S51" s="141"/>
    </row>
    <row r="52" spans="1:26" ht="13.5" customHeight="1" thickBot="1" x14ac:dyDescent="0.3">
      <c r="A52" s="71" t="s">
        <v>29</v>
      </c>
      <c r="B52" s="16"/>
      <c r="C52" s="16"/>
      <c r="D52" s="133"/>
      <c r="E52" s="133"/>
      <c r="F52" s="146"/>
      <c r="G52" s="18"/>
      <c r="H52" s="19"/>
      <c r="I52" s="19"/>
      <c r="J52" s="19"/>
      <c r="K52" s="72"/>
      <c r="L52" s="73">
        <f t="shared" si="2"/>
        <v>0</v>
      </c>
      <c r="M52" s="17"/>
      <c r="N52" s="20"/>
      <c r="O52" s="21"/>
      <c r="P52" s="74">
        <f>IF(F50="w",ROUND((L52+M52+O52*$Y$13+N52*$Y$14),2),L52+M52+O52+N52)</f>
        <v>0</v>
      </c>
      <c r="Q52" s="77">
        <f t="shared" si="3"/>
        <v>0</v>
      </c>
      <c r="R52" s="142"/>
      <c r="S52" s="143"/>
    </row>
    <row r="53" spans="1:26" ht="13.5" customHeight="1" x14ac:dyDescent="0.25">
      <c r="A53" s="65" t="s">
        <v>24</v>
      </c>
      <c r="B53" s="5"/>
      <c r="C53" s="1"/>
      <c r="D53" s="153"/>
      <c r="E53" s="154"/>
      <c r="F53" s="144" t="s">
        <v>22</v>
      </c>
      <c r="G53" s="22"/>
      <c r="H53" s="23"/>
      <c r="I53" s="23"/>
      <c r="J53" s="23"/>
      <c r="K53" s="78"/>
      <c r="L53" s="67">
        <f t="shared" si="2"/>
        <v>0</v>
      </c>
      <c r="M53" s="6"/>
      <c r="N53" s="9"/>
      <c r="O53" s="10"/>
      <c r="P53" s="68">
        <f>IF(F53="w",ROUND((L53+M53+O53*$Y$13),2),L53+M53+O53)</f>
        <v>0</v>
      </c>
      <c r="Q53" s="69">
        <f t="shared" si="3"/>
        <v>0</v>
      </c>
      <c r="R53" s="138">
        <f>Q53+Q54+Q55</f>
        <v>0</v>
      </c>
      <c r="S53" s="139"/>
      <c r="W53" s="34">
        <f>R53</f>
        <v>0</v>
      </c>
    </row>
    <row r="54" spans="1:26" ht="13.5" customHeight="1" x14ac:dyDescent="0.25">
      <c r="A54" s="65" t="s">
        <v>27</v>
      </c>
      <c r="B54" s="5"/>
      <c r="C54" s="1"/>
      <c r="D54" s="149"/>
      <c r="E54" s="150"/>
      <c r="F54" s="145"/>
      <c r="G54" s="24"/>
      <c r="H54" s="25"/>
      <c r="I54" s="25"/>
      <c r="J54" s="25"/>
      <c r="K54" s="79"/>
      <c r="L54" s="67">
        <f t="shared" si="2"/>
        <v>0</v>
      </c>
      <c r="M54" s="11"/>
      <c r="N54" s="14"/>
      <c r="O54" s="10"/>
      <c r="P54" s="68">
        <f>IF(F53="w",ROUND((L54+M54+O54*$Y$13+N54*$Y$14),2),L54+M54+O54+N54)</f>
        <v>0</v>
      </c>
      <c r="Q54" s="69">
        <f t="shared" si="3"/>
        <v>0</v>
      </c>
      <c r="R54" s="140"/>
      <c r="S54" s="141"/>
    </row>
    <row r="55" spans="1:26" ht="13.5" customHeight="1" thickBot="1" x14ac:dyDescent="0.3">
      <c r="A55" s="71" t="s">
        <v>29</v>
      </c>
      <c r="B55" s="16"/>
      <c r="C55" s="15"/>
      <c r="D55" s="151"/>
      <c r="E55" s="152"/>
      <c r="F55" s="146"/>
      <c r="G55" s="26"/>
      <c r="H55" s="27"/>
      <c r="I55" s="27"/>
      <c r="J55" s="27"/>
      <c r="K55" s="80"/>
      <c r="L55" s="73">
        <f t="shared" si="2"/>
        <v>0</v>
      </c>
      <c r="M55" s="17"/>
      <c r="N55" s="20"/>
      <c r="O55" s="21"/>
      <c r="P55" s="74">
        <f>IF(F53="w",ROUND((L55+M55+O55*$Y$13+N55*$Y$14),2),L55+M55+O55+N55)</f>
        <v>0</v>
      </c>
      <c r="Q55" s="77">
        <f t="shared" si="3"/>
        <v>0</v>
      </c>
      <c r="R55" s="142"/>
      <c r="S55" s="143"/>
    </row>
    <row r="56" spans="1:26" ht="13.5" customHeight="1" x14ac:dyDescent="0.25">
      <c r="A56" s="65" t="s">
        <v>24</v>
      </c>
      <c r="B56" s="5"/>
      <c r="C56" s="1" t="s">
        <v>43</v>
      </c>
      <c r="D56" s="153">
        <v>1995</v>
      </c>
      <c r="E56" s="154"/>
      <c r="F56" s="144" t="s">
        <v>22</v>
      </c>
      <c r="G56" s="28"/>
      <c r="H56" s="28"/>
      <c r="I56" s="28"/>
      <c r="J56" s="28"/>
      <c r="K56" s="81"/>
      <c r="L56" s="67">
        <f t="shared" si="2"/>
        <v>0</v>
      </c>
      <c r="M56" s="6"/>
      <c r="N56" s="9"/>
      <c r="O56" s="10"/>
      <c r="P56" s="68">
        <f>IF(F56="w",ROUND((L56+M56+O56*$Y$13),2),L56+M56+O56)</f>
        <v>0</v>
      </c>
      <c r="Q56" s="69">
        <f t="shared" si="3"/>
        <v>0</v>
      </c>
      <c r="R56" s="138">
        <f>Q56+Q57+Q58</f>
        <v>0</v>
      </c>
      <c r="S56" s="139"/>
      <c r="W56" s="34">
        <f>R56</f>
        <v>0</v>
      </c>
    </row>
    <row r="57" spans="1:26" ht="13.5" customHeight="1" x14ac:dyDescent="0.25">
      <c r="A57" s="65" t="s">
        <v>27</v>
      </c>
      <c r="B57" s="5"/>
      <c r="C57" s="1"/>
      <c r="D57" s="149"/>
      <c r="E57" s="150"/>
      <c r="F57" s="145"/>
      <c r="G57" s="28"/>
      <c r="H57" s="28"/>
      <c r="I57" s="28"/>
      <c r="J57" s="28"/>
      <c r="K57" s="81"/>
      <c r="L57" s="67">
        <f t="shared" si="2"/>
        <v>0</v>
      </c>
      <c r="M57" s="11"/>
      <c r="N57" s="14"/>
      <c r="O57" s="10"/>
      <c r="P57" s="68">
        <f>IF(F56="w",ROUND((L57+M57+O57*$Y$13+N57*$Y$14),2),L57+M57+O57+N57)</f>
        <v>0</v>
      </c>
      <c r="Q57" s="69">
        <f t="shared" si="3"/>
        <v>0</v>
      </c>
      <c r="R57" s="140"/>
      <c r="S57" s="141"/>
    </row>
    <row r="58" spans="1:26" ht="13.5" customHeight="1" thickBot="1" x14ac:dyDescent="0.3">
      <c r="A58" s="71" t="s">
        <v>29</v>
      </c>
      <c r="B58" s="16"/>
      <c r="C58" s="15"/>
      <c r="D58" s="155"/>
      <c r="E58" s="156"/>
      <c r="F58" s="146"/>
      <c r="G58" s="29"/>
      <c r="H58" s="29"/>
      <c r="I58" s="29"/>
      <c r="J58" s="29"/>
      <c r="K58" s="82"/>
      <c r="L58" s="73">
        <f t="shared" si="2"/>
        <v>0</v>
      </c>
      <c r="M58" s="17"/>
      <c r="N58" s="20"/>
      <c r="O58" s="21"/>
      <c r="P58" s="74">
        <f>IF(F56="w",ROUND((L58+M58+O58*$Y$13+N58*$Y$14),2),L58+M58+O58+N58)</f>
        <v>0</v>
      </c>
      <c r="Q58" s="77">
        <f t="shared" si="3"/>
        <v>0</v>
      </c>
      <c r="R58" s="142"/>
      <c r="S58" s="143"/>
    </row>
    <row r="59" spans="1:26" ht="13.5" customHeight="1" x14ac:dyDescent="0.25">
      <c r="A59" s="65" t="s">
        <v>24</v>
      </c>
      <c r="B59" s="1"/>
      <c r="C59" s="1"/>
      <c r="D59" s="147"/>
      <c r="E59" s="148"/>
      <c r="F59" s="144"/>
      <c r="G59" s="28"/>
      <c r="H59" s="28"/>
      <c r="I59" s="28"/>
      <c r="J59" s="28"/>
      <c r="K59" s="81">
        <v>3</v>
      </c>
      <c r="L59" s="67">
        <f t="shared" si="2"/>
        <v>0</v>
      </c>
      <c r="M59" s="6"/>
      <c r="N59" s="9"/>
      <c r="O59" s="10"/>
      <c r="P59" s="68">
        <f>IF(F59="w",ROUND((L59+M59+O59*$Y$13),2),L59+M59+O59)</f>
        <v>0</v>
      </c>
      <c r="Q59" s="69">
        <f t="shared" si="3"/>
        <v>0</v>
      </c>
      <c r="R59" s="138">
        <f>Q59+Q60+Q61</f>
        <v>0</v>
      </c>
      <c r="S59" s="139"/>
      <c r="W59" s="34">
        <f>R59</f>
        <v>0</v>
      </c>
    </row>
    <row r="60" spans="1:26" ht="13.5" customHeight="1" x14ac:dyDescent="0.25">
      <c r="A60" s="65" t="s">
        <v>27</v>
      </c>
      <c r="B60" s="1"/>
      <c r="C60" s="1"/>
      <c r="D60" s="149"/>
      <c r="E60" s="150"/>
      <c r="F60" s="145"/>
      <c r="G60" s="28"/>
      <c r="H60" s="28"/>
      <c r="I60" s="28"/>
      <c r="J60" s="28"/>
      <c r="K60" s="81"/>
      <c r="L60" s="67">
        <f t="shared" si="2"/>
        <v>0</v>
      </c>
      <c r="M60" s="11"/>
      <c r="N60" s="14"/>
      <c r="O60" s="10"/>
      <c r="P60" s="68">
        <f>IF(F59="w",ROUND((L60+M60+O60*$Y$13+N60*$Y$14),2),L60+M60+O60+N60)</f>
        <v>0</v>
      </c>
      <c r="Q60" s="69">
        <f t="shared" si="3"/>
        <v>0</v>
      </c>
      <c r="R60" s="140"/>
      <c r="S60" s="141"/>
    </row>
    <row r="61" spans="1:26" ht="13.5" customHeight="1" thickBot="1" x14ac:dyDescent="0.3">
      <c r="A61" s="71" t="s">
        <v>29</v>
      </c>
      <c r="B61" s="15"/>
      <c r="C61" s="15"/>
      <c r="D61" s="151"/>
      <c r="E61" s="152"/>
      <c r="F61" s="146"/>
      <c r="G61" s="29"/>
      <c r="H61" s="29"/>
      <c r="I61" s="29"/>
      <c r="J61" s="29"/>
      <c r="K61" s="82"/>
      <c r="L61" s="73">
        <f t="shared" si="2"/>
        <v>0</v>
      </c>
      <c r="M61" s="17"/>
      <c r="N61" s="20"/>
      <c r="O61" s="21"/>
      <c r="P61" s="74">
        <f>IF(F59="w",ROUND((L61+M61+O61*$Y$13+N61*$Y$14),2),L61+M61+O61+N61)</f>
        <v>0</v>
      </c>
      <c r="Q61" s="77">
        <f t="shared" si="3"/>
        <v>0</v>
      </c>
      <c r="R61" s="142"/>
      <c r="S61" s="143"/>
    </row>
    <row r="62" spans="1:26" s="35" customFormat="1" ht="13.5" customHeight="1" thickBot="1" x14ac:dyDescent="0.3">
      <c r="A62" s="64"/>
      <c r="B62" s="64"/>
      <c r="C62" s="64"/>
      <c r="D62" s="83"/>
      <c r="E62" s="83"/>
      <c r="F62" s="84"/>
      <c r="G62" s="85"/>
      <c r="H62" s="85"/>
      <c r="I62" s="85"/>
      <c r="J62" s="85"/>
      <c r="K62" s="85"/>
      <c r="L62" s="85"/>
      <c r="M62" s="84"/>
      <c r="N62" s="84"/>
      <c r="O62" s="86"/>
      <c r="P62" s="87"/>
      <c r="Q62" s="87"/>
      <c r="R62" s="88"/>
      <c r="S62" s="88"/>
      <c r="T62" s="30"/>
      <c r="U62" s="30"/>
      <c r="V62" s="30"/>
      <c r="W62" s="30"/>
      <c r="X62" s="30"/>
      <c r="Y62" s="30"/>
      <c r="Z62" s="30"/>
    </row>
    <row r="63" spans="1:26" ht="15.75" thickBot="1" x14ac:dyDescent="0.3">
      <c r="A63" s="157" t="str">
        <f>B6</f>
        <v>Verein 3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33" t="s">
        <v>19</v>
      </c>
      <c r="U63" s="33" t="s">
        <v>31</v>
      </c>
      <c r="V63" s="33" t="s">
        <v>29</v>
      </c>
    </row>
    <row r="64" spans="1:26" ht="13.5" customHeight="1" thickBot="1" x14ac:dyDescent="0.3">
      <c r="A64" s="65" t="s">
        <v>24</v>
      </c>
      <c r="B64" s="5"/>
      <c r="C64" s="5"/>
      <c r="D64" s="133"/>
      <c r="E64" s="133"/>
      <c r="F64" s="144" t="s">
        <v>22</v>
      </c>
      <c r="G64" s="38"/>
      <c r="H64" s="39"/>
      <c r="I64" s="39"/>
      <c r="J64" s="39"/>
      <c r="K64" s="89"/>
      <c r="L64" s="67">
        <f t="shared" ref="L64:L87" si="4">SUM(G64:J64)-(MAX(G64:J64)+MIN(G64:J64))</f>
        <v>0</v>
      </c>
      <c r="M64" s="37"/>
      <c r="N64" s="9"/>
      <c r="O64" s="40"/>
      <c r="P64" s="76">
        <f>IF(F64="w",ROUND((L64+M64+O64*$Y$13),2),L64+M64+O64)</f>
        <v>0</v>
      </c>
      <c r="Q64" s="69">
        <f t="shared" ref="Q64:Q87" si="5">IF(B64="x",0,P64)</f>
        <v>0</v>
      </c>
      <c r="R64" s="140">
        <f>Q64+Q65+Q66</f>
        <v>0</v>
      </c>
      <c r="S64" s="141"/>
      <c r="T64" s="34">
        <f>Q64</f>
        <v>0</v>
      </c>
      <c r="U64" s="34">
        <f>Q65</f>
        <v>0</v>
      </c>
      <c r="V64" s="34">
        <f>Q66</f>
        <v>0</v>
      </c>
      <c r="W64" s="34">
        <f>R64</f>
        <v>0</v>
      </c>
    </row>
    <row r="65" spans="1:23" ht="13.5" customHeight="1" thickBot="1" x14ac:dyDescent="0.3">
      <c r="A65" s="65" t="s">
        <v>27</v>
      </c>
      <c r="B65" s="5"/>
      <c r="C65" s="5"/>
      <c r="D65" s="133"/>
      <c r="E65" s="133"/>
      <c r="F65" s="145"/>
      <c r="G65" s="12"/>
      <c r="H65" s="13"/>
      <c r="I65" s="13"/>
      <c r="J65" s="13"/>
      <c r="K65" s="70"/>
      <c r="L65" s="67">
        <f t="shared" si="4"/>
        <v>0</v>
      </c>
      <c r="M65" s="11"/>
      <c r="N65" s="14"/>
      <c r="O65" s="10"/>
      <c r="P65" s="68">
        <f>IF(F64="w",ROUND((L65+M65+O65*$Y$13+N65*$Y$14),2),L65+M65+O65+N65)</f>
        <v>0</v>
      </c>
      <c r="Q65" s="69">
        <f t="shared" si="5"/>
        <v>0</v>
      </c>
      <c r="R65" s="140"/>
      <c r="S65" s="141"/>
      <c r="T65" s="34">
        <f>Q67</f>
        <v>0</v>
      </c>
      <c r="U65" s="34">
        <f>Q68</f>
        <v>0</v>
      </c>
      <c r="V65" s="34">
        <f>Q69</f>
        <v>0</v>
      </c>
    </row>
    <row r="66" spans="1:23" ht="13.5" customHeight="1" thickBot="1" x14ac:dyDescent="0.3">
      <c r="A66" s="71" t="s">
        <v>29</v>
      </c>
      <c r="B66" s="16"/>
      <c r="C66" s="16"/>
      <c r="D66" s="133"/>
      <c r="E66" s="133"/>
      <c r="F66" s="146"/>
      <c r="G66" s="18"/>
      <c r="H66" s="19"/>
      <c r="I66" s="19"/>
      <c r="J66" s="19"/>
      <c r="K66" s="72"/>
      <c r="L66" s="73">
        <f t="shared" si="4"/>
        <v>0</v>
      </c>
      <c r="M66" s="17"/>
      <c r="N66" s="20"/>
      <c r="O66" s="21"/>
      <c r="P66" s="74">
        <f>IF(F64="w",ROUND((L66+M66+O66*$Y$13+N66*$Y$14),2),L66+M66+O66+N66)</f>
        <v>0</v>
      </c>
      <c r="Q66" s="75">
        <f t="shared" si="5"/>
        <v>0</v>
      </c>
      <c r="R66" s="142"/>
      <c r="S66" s="143"/>
      <c r="T66" s="34">
        <f>Q70</f>
        <v>0</v>
      </c>
      <c r="U66" s="34">
        <f>Q71</f>
        <v>0</v>
      </c>
      <c r="V66" s="34">
        <f>Q72</f>
        <v>0</v>
      </c>
    </row>
    <row r="67" spans="1:23" ht="13.5" customHeight="1" thickBot="1" x14ac:dyDescent="0.3">
      <c r="A67" s="65" t="s">
        <v>24</v>
      </c>
      <c r="B67" s="5"/>
      <c r="C67" s="5"/>
      <c r="D67" s="133"/>
      <c r="E67" s="133"/>
      <c r="F67" s="144" t="s">
        <v>22</v>
      </c>
      <c r="G67" s="7"/>
      <c r="H67" s="8"/>
      <c r="I67" s="8"/>
      <c r="J67" s="8"/>
      <c r="K67" s="66"/>
      <c r="L67" s="67">
        <f t="shared" si="4"/>
        <v>0</v>
      </c>
      <c r="M67" s="6"/>
      <c r="N67" s="9"/>
      <c r="O67" s="10"/>
      <c r="P67" s="68">
        <f>IF(F67="w",ROUND((L67+M67+O67*$Y$13),2),L67+M67+O67)</f>
        <v>0</v>
      </c>
      <c r="Q67" s="69">
        <f t="shared" si="5"/>
        <v>0</v>
      </c>
      <c r="R67" s="138">
        <f>Q67+Q68+Q69</f>
        <v>0</v>
      </c>
      <c r="S67" s="139"/>
      <c r="T67" s="34">
        <f>Q73</f>
        <v>0</v>
      </c>
      <c r="U67" s="34">
        <f>Q74</f>
        <v>0</v>
      </c>
      <c r="V67" s="34">
        <f>Q75</f>
        <v>0</v>
      </c>
      <c r="W67" s="34">
        <f>R67</f>
        <v>0</v>
      </c>
    </row>
    <row r="68" spans="1:23" ht="13.5" customHeight="1" thickBot="1" x14ac:dyDescent="0.3">
      <c r="A68" s="65" t="s">
        <v>27</v>
      </c>
      <c r="B68" s="5"/>
      <c r="C68" s="5"/>
      <c r="D68" s="133"/>
      <c r="E68" s="133"/>
      <c r="F68" s="145"/>
      <c r="G68" s="12"/>
      <c r="H68" s="13"/>
      <c r="I68" s="13"/>
      <c r="J68" s="13"/>
      <c r="K68" s="70"/>
      <c r="L68" s="67">
        <f t="shared" si="4"/>
        <v>0</v>
      </c>
      <c r="M68" s="11"/>
      <c r="N68" s="14"/>
      <c r="O68" s="10"/>
      <c r="P68" s="68">
        <f>IF(F67="w",ROUND((L68+M68+O68*$Y$13+N68*$Y$14),2),L68+M68+O68+N68)</f>
        <v>0</v>
      </c>
      <c r="Q68" s="69">
        <f t="shared" si="5"/>
        <v>0</v>
      </c>
      <c r="R68" s="140"/>
      <c r="S68" s="141"/>
      <c r="T68" s="34">
        <f>Q76</f>
        <v>0</v>
      </c>
      <c r="U68" s="34">
        <f>Q77</f>
        <v>0</v>
      </c>
      <c r="V68" s="34">
        <f>Q78</f>
        <v>0</v>
      </c>
    </row>
    <row r="69" spans="1:23" ht="13.5" customHeight="1" thickBot="1" x14ac:dyDescent="0.3">
      <c r="A69" s="71" t="s">
        <v>29</v>
      </c>
      <c r="B69" s="16"/>
      <c r="C69" s="16"/>
      <c r="D69" s="133"/>
      <c r="E69" s="133"/>
      <c r="F69" s="146"/>
      <c r="G69" s="18"/>
      <c r="H69" s="19"/>
      <c r="I69" s="19"/>
      <c r="J69" s="19"/>
      <c r="K69" s="72"/>
      <c r="L69" s="73">
        <f t="shared" si="4"/>
        <v>0</v>
      </c>
      <c r="M69" s="17"/>
      <c r="N69" s="20"/>
      <c r="O69" s="21"/>
      <c r="P69" s="74">
        <f>IF(F67="w",ROUND((L69+M69+O69*$Y$13+N69*$Y$14),2),L69+M69+O69+N69)</f>
        <v>0</v>
      </c>
      <c r="Q69" s="77">
        <f t="shared" si="5"/>
        <v>0</v>
      </c>
      <c r="R69" s="142"/>
      <c r="S69" s="143"/>
      <c r="T69" s="34">
        <f>Q79</f>
        <v>0</v>
      </c>
      <c r="U69" s="34">
        <f>Q80</f>
        <v>0</v>
      </c>
      <c r="V69" s="34">
        <f>Q81</f>
        <v>0</v>
      </c>
    </row>
    <row r="70" spans="1:23" ht="13.5" customHeight="1" thickBot="1" x14ac:dyDescent="0.3">
      <c r="A70" s="65" t="s">
        <v>24</v>
      </c>
      <c r="B70" s="5"/>
      <c r="C70" s="5"/>
      <c r="D70" s="133"/>
      <c r="E70" s="133"/>
      <c r="F70" s="144" t="s">
        <v>22</v>
      </c>
      <c r="G70" s="7"/>
      <c r="H70" s="8"/>
      <c r="I70" s="8"/>
      <c r="J70" s="8"/>
      <c r="K70" s="66"/>
      <c r="L70" s="67">
        <f t="shared" si="4"/>
        <v>0</v>
      </c>
      <c r="M70" s="6"/>
      <c r="N70" s="9"/>
      <c r="O70" s="10"/>
      <c r="P70" s="68">
        <f>IF(F70="w",ROUND((L70+M70+O70*$Y$13),2),L70+M70+O70)</f>
        <v>0</v>
      </c>
      <c r="Q70" s="69">
        <f t="shared" si="5"/>
        <v>0</v>
      </c>
      <c r="R70" s="138">
        <f>Q70+Q71+Q72</f>
        <v>0</v>
      </c>
      <c r="S70" s="139"/>
      <c r="T70" s="34">
        <f>Q82</f>
        <v>0</v>
      </c>
      <c r="U70" s="34">
        <f>Q83</f>
        <v>0</v>
      </c>
      <c r="V70" s="34">
        <f>Q84</f>
        <v>0</v>
      </c>
      <c r="W70" s="34">
        <f>R70</f>
        <v>0</v>
      </c>
    </row>
    <row r="71" spans="1:23" ht="13.5" customHeight="1" thickBot="1" x14ac:dyDescent="0.3">
      <c r="A71" s="65" t="s">
        <v>27</v>
      </c>
      <c r="B71" s="5"/>
      <c r="C71" s="5"/>
      <c r="D71" s="133"/>
      <c r="E71" s="133"/>
      <c r="F71" s="145"/>
      <c r="G71" s="12"/>
      <c r="H71" s="13"/>
      <c r="I71" s="13"/>
      <c r="J71" s="13"/>
      <c r="K71" s="70"/>
      <c r="L71" s="67">
        <f t="shared" si="4"/>
        <v>0</v>
      </c>
      <c r="M71" s="11"/>
      <c r="N71" s="14"/>
      <c r="O71" s="10"/>
      <c r="P71" s="68">
        <f>IF(F70="w",ROUND((L71+M71+O71*$Y$13+N71*$Y$14),2),L71+M71+O71+N71)</f>
        <v>0</v>
      </c>
      <c r="Q71" s="69">
        <f t="shared" si="5"/>
        <v>0</v>
      </c>
      <c r="R71" s="140"/>
      <c r="S71" s="141"/>
      <c r="T71" s="34">
        <f>Q85</f>
        <v>0</v>
      </c>
      <c r="U71" s="34">
        <f>Q86</f>
        <v>0</v>
      </c>
      <c r="V71" s="34">
        <f>Q87</f>
        <v>0</v>
      </c>
    </row>
    <row r="72" spans="1:23" ht="13.5" customHeight="1" thickBot="1" x14ac:dyDescent="0.3">
      <c r="A72" s="71" t="s">
        <v>29</v>
      </c>
      <c r="B72" s="16"/>
      <c r="C72" s="16"/>
      <c r="D72" s="133"/>
      <c r="E72" s="133"/>
      <c r="F72" s="146"/>
      <c r="G72" s="18"/>
      <c r="H72" s="19"/>
      <c r="I72" s="19"/>
      <c r="J72" s="19"/>
      <c r="K72" s="72"/>
      <c r="L72" s="73">
        <f t="shared" si="4"/>
        <v>0</v>
      </c>
      <c r="M72" s="17"/>
      <c r="N72" s="20"/>
      <c r="O72" s="21"/>
      <c r="P72" s="74">
        <f>IF(F70="w",ROUND((L72+M72+O72*$Y$13+N72*$Y$14),2),L72+M72+O72+N72)</f>
        <v>0</v>
      </c>
      <c r="Q72" s="77">
        <f t="shared" si="5"/>
        <v>0</v>
      </c>
      <c r="R72" s="142"/>
      <c r="S72" s="143"/>
    </row>
    <row r="73" spans="1:23" ht="13.5" customHeight="1" thickBot="1" x14ac:dyDescent="0.3">
      <c r="A73" s="65" t="s">
        <v>24</v>
      </c>
      <c r="B73" s="5"/>
      <c r="C73" s="5"/>
      <c r="D73" s="133"/>
      <c r="E73" s="133"/>
      <c r="F73" s="144" t="s">
        <v>25</v>
      </c>
      <c r="G73" s="7"/>
      <c r="H73" s="8"/>
      <c r="I73" s="8"/>
      <c r="J73" s="8"/>
      <c r="K73" s="66"/>
      <c r="L73" s="67">
        <f t="shared" si="4"/>
        <v>0</v>
      </c>
      <c r="M73" s="6"/>
      <c r="N73" s="9"/>
      <c r="O73" s="10"/>
      <c r="P73" s="68">
        <f>IF(F73="w",ROUND((L73+M73+O73*$Y$13),2),L73+M73+O73)</f>
        <v>0</v>
      </c>
      <c r="Q73" s="69">
        <f t="shared" si="5"/>
        <v>0</v>
      </c>
      <c r="R73" s="138">
        <f>Q73+Q74+Q75</f>
        <v>0</v>
      </c>
      <c r="S73" s="139"/>
      <c r="W73" s="34">
        <f>R73</f>
        <v>0</v>
      </c>
    </row>
    <row r="74" spans="1:23" ht="13.5" customHeight="1" thickBot="1" x14ac:dyDescent="0.3">
      <c r="A74" s="65" t="s">
        <v>27</v>
      </c>
      <c r="B74" s="5"/>
      <c r="C74" s="5"/>
      <c r="D74" s="133"/>
      <c r="E74" s="133"/>
      <c r="F74" s="145"/>
      <c r="G74" s="12"/>
      <c r="H74" s="13"/>
      <c r="I74" s="13"/>
      <c r="J74" s="13"/>
      <c r="K74" s="70"/>
      <c r="L74" s="67">
        <f t="shared" si="4"/>
        <v>0</v>
      </c>
      <c r="M74" s="11"/>
      <c r="N74" s="14"/>
      <c r="O74" s="10"/>
      <c r="P74" s="68">
        <f>IF(F73="w",ROUND((L74+M74+O74*$Y$13+N74*$Y$14),2),L74+M74+O74+N74)</f>
        <v>0</v>
      </c>
      <c r="Q74" s="69">
        <f t="shared" si="5"/>
        <v>0</v>
      </c>
      <c r="R74" s="140"/>
      <c r="S74" s="141"/>
    </row>
    <row r="75" spans="1:23" ht="13.5" customHeight="1" thickBot="1" x14ac:dyDescent="0.3">
      <c r="A75" s="71" t="s">
        <v>29</v>
      </c>
      <c r="B75" s="16"/>
      <c r="C75" s="16"/>
      <c r="D75" s="133"/>
      <c r="E75" s="133"/>
      <c r="F75" s="146"/>
      <c r="G75" s="18"/>
      <c r="H75" s="19"/>
      <c r="I75" s="19"/>
      <c r="J75" s="19"/>
      <c r="K75" s="72"/>
      <c r="L75" s="73">
        <f t="shared" si="4"/>
        <v>0</v>
      </c>
      <c r="M75" s="17"/>
      <c r="N75" s="20"/>
      <c r="O75" s="21"/>
      <c r="P75" s="74">
        <f>IF(F73="w",ROUND((L75+M75+O75*$Y$13+N75*$Y$14),2),L75+M75+O75+N75)</f>
        <v>0</v>
      </c>
      <c r="Q75" s="77">
        <f t="shared" si="5"/>
        <v>0</v>
      </c>
      <c r="R75" s="142"/>
      <c r="S75" s="143"/>
    </row>
    <row r="76" spans="1:23" ht="13.5" customHeight="1" thickBot="1" x14ac:dyDescent="0.3">
      <c r="A76" s="65" t="s">
        <v>24</v>
      </c>
      <c r="B76" s="5"/>
      <c r="C76" s="5"/>
      <c r="D76" s="133"/>
      <c r="E76" s="133"/>
      <c r="F76" s="144" t="s">
        <v>22</v>
      </c>
      <c r="G76" s="7"/>
      <c r="H76" s="8"/>
      <c r="I76" s="8"/>
      <c r="J76" s="8"/>
      <c r="K76" s="66"/>
      <c r="L76" s="67">
        <f t="shared" si="4"/>
        <v>0</v>
      </c>
      <c r="M76" s="6"/>
      <c r="N76" s="9"/>
      <c r="O76" s="10"/>
      <c r="P76" s="68">
        <f>IF(F76="w",ROUND((L76+M76+O76*$Y$13),2),L76+M76+O76)</f>
        <v>0</v>
      </c>
      <c r="Q76" s="69">
        <f t="shared" si="5"/>
        <v>0</v>
      </c>
      <c r="R76" s="138">
        <f>Q76+Q77+Q78</f>
        <v>0</v>
      </c>
      <c r="S76" s="139"/>
      <c r="W76" s="34">
        <f>R76</f>
        <v>0</v>
      </c>
    </row>
    <row r="77" spans="1:23" ht="13.5" customHeight="1" thickBot="1" x14ac:dyDescent="0.3">
      <c r="A77" s="65" t="s">
        <v>27</v>
      </c>
      <c r="B77" s="5"/>
      <c r="C77" s="5"/>
      <c r="D77" s="133"/>
      <c r="E77" s="133"/>
      <c r="F77" s="145"/>
      <c r="G77" s="12"/>
      <c r="H77" s="13"/>
      <c r="I77" s="13"/>
      <c r="J77" s="13"/>
      <c r="K77" s="70"/>
      <c r="L77" s="67">
        <f t="shared" si="4"/>
        <v>0</v>
      </c>
      <c r="M77" s="11"/>
      <c r="N77" s="14"/>
      <c r="O77" s="10"/>
      <c r="P77" s="68">
        <f>IF(F76="w",ROUND((L77+M77+O77*$Y$13+N77*$Y$14),2),L77+M77+O77+N77)</f>
        <v>0</v>
      </c>
      <c r="Q77" s="69">
        <f t="shared" si="5"/>
        <v>0</v>
      </c>
      <c r="R77" s="140"/>
      <c r="S77" s="141"/>
    </row>
    <row r="78" spans="1:23" ht="13.5" customHeight="1" thickBot="1" x14ac:dyDescent="0.3">
      <c r="A78" s="71" t="s">
        <v>29</v>
      </c>
      <c r="B78" s="16"/>
      <c r="C78" s="16"/>
      <c r="D78" s="133"/>
      <c r="E78" s="133"/>
      <c r="F78" s="146"/>
      <c r="G78" s="18"/>
      <c r="H78" s="19"/>
      <c r="I78" s="19"/>
      <c r="J78" s="19"/>
      <c r="K78" s="72"/>
      <c r="L78" s="73">
        <f t="shared" si="4"/>
        <v>0</v>
      </c>
      <c r="M78" s="17"/>
      <c r="N78" s="20"/>
      <c r="O78" s="21"/>
      <c r="P78" s="74">
        <f>IF(F76="w",ROUND((L78+M78+O78*$Y$13+N78*$Y$14),2),L78+M78+O78+N78)</f>
        <v>0</v>
      </c>
      <c r="Q78" s="77">
        <f t="shared" si="5"/>
        <v>0</v>
      </c>
      <c r="R78" s="142"/>
      <c r="S78" s="143"/>
    </row>
    <row r="79" spans="1:23" ht="13.5" customHeight="1" x14ac:dyDescent="0.25">
      <c r="A79" s="65" t="s">
        <v>24</v>
      </c>
      <c r="B79" s="5"/>
      <c r="C79" s="1"/>
      <c r="D79" s="153"/>
      <c r="E79" s="154"/>
      <c r="F79" s="144" t="s">
        <v>22</v>
      </c>
      <c r="G79" s="22"/>
      <c r="H79" s="23"/>
      <c r="I79" s="23"/>
      <c r="J79" s="23"/>
      <c r="K79" s="78"/>
      <c r="L79" s="67">
        <f t="shared" si="4"/>
        <v>0</v>
      </c>
      <c r="M79" s="6"/>
      <c r="N79" s="9"/>
      <c r="O79" s="10"/>
      <c r="P79" s="68">
        <f>IF(F79="w",ROUND((L79+M79+O79*$Y$13),2),L79+M79+O79)</f>
        <v>0</v>
      </c>
      <c r="Q79" s="69">
        <f t="shared" si="5"/>
        <v>0</v>
      </c>
      <c r="R79" s="138">
        <f>Q79+Q80+Q81</f>
        <v>0</v>
      </c>
      <c r="S79" s="139"/>
      <c r="W79" s="34">
        <f>R79</f>
        <v>0</v>
      </c>
    </row>
    <row r="80" spans="1:23" ht="13.5" customHeight="1" x14ac:dyDescent="0.25">
      <c r="A80" s="65" t="s">
        <v>27</v>
      </c>
      <c r="B80" s="5"/>
      <c r="C80" s="1"/>
      <c r="D80" s="149"/>
      <c r="E80" s="150"/>
      <c r="F80" s="145"/>
      <c r="G80" s="24"/>
      <c r="H80" s="25"/>
      <c r="I80" s="25"/>
      <c r="J80" s="25"/>
      <c r="K80" s="79"/>
      <c r="L80" s="67">
        <f t="shared" si="4"/>
        <v>0</v>
      </c>
      <c r="M80" s="11"/>
      <c r="N80" s="14"/>
      <c r="O80" s="10"/>
      <c r="P80" s="68">
        <f>IF(F79="w",ROUND((L80+M80+O80*$Y$13+N80*$Y$14),2),L80+M80+O80+N80)</f>
        <v>0</v>
      </c>
      <c r="Q80" s="69">
        <f t="shared" si="5"/>
        <v>0</v>
      </c>
      <c r="R80" s="140"/>
      <c r="S80" s="141"/>
    </row>
    <row r="81" spans="1:26" ht="13.5" customHeight="1" thickBot="1" x14ac:dyDescent="0.3">
      <c r="A81" s="71" t="s">
        <v>29</v>
      </c>
      <c r="B81" s="16"/>
      <c r="C81" s="15"/>
      <c r="D81" s="151"/>
      <c r="E81" s="152"/>
      <c r="F81" s="146"/>
      <c r="G81" s="26"/>
      <c r="H81" s="27"/>
      <c r="I81" s="27"/>
      <c r="J81" s="27"/>
      <c r="K81" s="80"/>
      <c r="L81" s="73">
        <f t="shared" si="4"/>
        <v>0</v>
      </c>
      <c r="M81" s="17"/>
      <c r="N81" s="20"/>
      <c r="O81" s="21"/>
      <c r="P81" s="74">
        <f>IF(F79="w",ROUND((L81+M81+O81*$Y$13+N81*$Y$14),2),L81+M81+O81+N81)</f>
        <v>0</v>
      </c>
      <c r="Q81" s="77">
        <f t="shared" si="5"/>
        <v>0</v>
      </c>
      <c r="R81" s="142"/>
      <c r="S81" s="143"/>
    </row>
    <row r="82" spans="1:26" ht="13.5" customHeight="1" x14ac:dyDescent="0.25">
      <c r="A82" s="65" t="s">
        <v>24</v>
      </c>
      <c r="B82" s="5"/>
      <c r="C82" s="1"/>
      <c r="D82" s="153"/>
      <c r="E82" s="154"/>
      <c r="F82" s="144" t="s">
        <v>25</v>
      </c>
      <c r="G82" s="28"/>
      <c r="H82" s="28"/>
      <c r="I82" s="28"/>
      <c r="J82" s="28"/>
      <c r="K82" s="81"/>
      <c r="L82" s="67">
        <f t="shared" si="4"/>
        <v>0</v>
      </c>
      <c r="M82" s="6"/>
      <c r="N82" s="9"/>
      <c r="O82" s="10"/>
      <c r="P82" s="68">
        <f>IF(F82="w",ROUND((L82+M82+O82*$Y$13),2),L82+M82+O82)</f>
        <v>0</v>
      </c>
      <c r="Q82" s="69">
        <f t="shared" si="5"/>
        <v>0</v>
      </c>
      <c r="R82" s="138">
        <f>Q82+Q83+Q84</f>
        <v>0</v>
      </c>
      <c r="S82" s="139"/>
      <c r="W82" s="34">
        <f>R82</f>
        <v>0</v>
      </c>
    </row>
    <row r="83" spans="1:26" ht="13.5" customHeight="1" x14ac:dyDescent="0.25">
      <c r="A83" s="65" t="s">
        <v>27</v>
      </c>
      <c r="B83" s="5"/>
      <c r="C83" s="1"/>
      <c r="D83" s="149"/>
      <c r="E83" s="150"/>
      <c r="F83" s="145"/>
      <c r="G83" s="28"/>
      <c r="H83" s="28"/>
      <c r="I83" s="28"/>
      <c r="J83" s="28"/>
      <c r="K83" s="81"/>
      <c r="L83" s="67">
        <f t="shared" si="4"/>
        <v>0</v>
      </c>
      <c r="M83" s="11"/>
      <c r="N83" s="14"/>
      <c r="O83" s="10"/>
      <c r="P83" s="68">
        <f>IF(F82="w",ROUND((L83+M83+O83*$Y$13+N83*$Y$14),2),L83+M83+O83+N83)</f>
        <v>0</v>
      </c>
      <c r="Q83" s="69">
        <f t="shared" si="5"/>
        <v>0</v>
      </c>
      <c r="R83" s="140"/>
      <c r="S83" s="141"/>
    </row>
    <row r="84" spans="1:26" ht="13.5" customHeight="1" thickBot="1" x14ac:dyDescent="0.3">
      <c r="A84" s="71" t="s">
        <v>29</v>
      </c>
      <c r="B84" s="16"/>
      <c r="C84" s="15"/>
      <c r="D84" s="155"/>
      <c r="E84" s="156"/>
      <c r="F84" s="146"/>
      <c r="G84" s="29"/>
      <c r="H84" s="29"/>
      <c r="I84" s="29"/>
      <c r="J84" s="29"/>
      <c r="K84" s="82"/>
      <c r="L84" s="73">
        <f t="shared" si="4"/>
        <v>0</v>
      </c>
      <c r="M84" s="17"/>
      <c r="N84" s="20"/>
      <c r="O84" s="21"/>
      <c r="P84" s="74">
        <f>IF(F82="w",ROUND((L84+M84+O84*$Y$13+N84*$Y$14),2),L84+M84+O84+N84)</f>
        <v>0</v>
      </c>
      <c r="Q84" s="77">
        <f t="shared" si="5"/>
        <v>0</v>
      </c>
      <c r="R84" s="142"/>
      <c r="S84" s="143"/>
    </row>
    <row r="85" spans="1:26" ht="13.5" customHeight="1" x14ac:dyDescent="0.25">
      <c r="A85" s="65" t="s">
        <v>24</v>
      </c>
      <c r="B85" s="1"/>
      <c r="C85" s="1"/>
      <c r="D85" s="147"/>
      <c r="E85" s="148"/>
      <c r="F85" s="144"/>
      <c r="G85" s="28"/>
      <c r="H85" s="28"/>
      <c r="I85" s="28"/>
      <c r="J85" s="28"/>
      <c r="K85" s="81">
        <v>3</v>
      </c>
      <c r="L85" s="67">
        <f t="shared" si="4"/>
        <v>0</v>
      </c>
      <c r="M85" s="6"/>
      <c r="N85" s="9"/>
      <c r="O85" s="10"/>
      <c r="P85" s="68">
        <f>IF(F85="w",ROUND((L85+M85+O85*$Y$13),2),L85+M85+O85)</f>
        <v>0</v>
      </c>
      <c r="Q85" s="69">
        <f t="shared" si="5"/>
        <v>0</v>
      </c>
      <c r="R85" s="138">
        <f>Q85+Q86+Q87</f>
        <v>0</v>
      </c>
      <c r="S85" s="139"/>
      <c r="W85" s="34">
        <f>R85</f>
        <v>0</v>
      </c>
    </row>
    <row r="86" spans="1:26" ht="13.5" customHeight="1" x14ac:dyDescent="0.25">
      <c r="A86" s="65" t="s">
        <v>27</v>
      </c>
      <c r="B86" s="1"/>
      <c r="C86" s="1"/>
      <c r="D86" s="149"/>
      <c r="E86" s="150"/>
      <c r="F86" s="145"/>
      <c r="G86" s="28"/>
      <c r="H86" s="28"/>
      <c r="I86" s="28"/>
      <c r="J86" s="28"/>
      <c r="K86" s="81"/>
      <c r="L86" s="67">
        <f t="shared" si="4"/>
        <v>0</v>
      </c>
      <c r="M86" s="11"/>
      <c r="N86" s="14"/>
      <c r="O86" s="10"/>
      <c r="P86" s="68">
        <f>IF(F85="w",ROUND((L86+M86+O86*$Y$13+N86*$Y$14),2),L86+M86+O86+N86)</f>
        <v>0</v>
      </c>
      <c r="Q86" s="69">
        <f t="shared" si="5"/>
        <v>0</v>
      </c>
      <c r="R86" s="140"/>
      <c r="S86" s="141"/>
    </row>
    <row r="87" spans="1:26" ht="13.5" customHeight="1" thickBot="1" x14ac:dyDescent="0.3">
      <c r="A87" s="71" t="s">
        <v>29</v>
      </c>
      <c r="B87" s="15"/>
      <c r="C87" s="15"/>
      <c r="D87" s="151"/>
      <c r="E87" s="152"/>
      <c r="F87" s="146"/>
      <c r="G87" s="29"/>
      <c r="H87" s="29"/>
      <c r="I87" s="29"/>
      <c r="J87" s="29"/>
      <c r="K87" s="82"/>
      <c r="L87" s="73">
        <f t="shared" si="4"/>
        <v>0</v>
      </c>
      <c r="M87" s="17"/>
      <c r="N87" s="20"/>
      <c r="O87" s="21"/>
      <c r="P87" s="74">
        <f>IF(F85="w",ROUND((L87+M87+O87*$Y$13+N87*$Y$14),2),L87+M87+O87+N87)</f>
        <v>0</v>
      </c>
      <c r="Q87" s="77">
        <f t="shared" si="5"/>
        <v>0</v>
      </c>
      <c r="R87" s="142"/>
      <c r="S87" s="143"/>
    </row>
    <row r="88" spans="1:26" s="35" customFormat="1" ht="13.5" customHeight="1" thickBot="1" x14ac:dyDescent="0.3">
      <c r="A88" s="64"/>
      <c r="B88" s="64"/>
      <c r="C88" s="64"/>
      <c r="D88" s="83"/>
      <c r="E88" s="83"/>
      <c r="F88" s="84"/>
      <c r="G88" s="85"/>
      <c r="H88" s="85"/>
      <c r="I88" s="85"/>
      <c r="J88" s="85"/>
      <c r="K88" s="85"/>
      <c r="L88" s="85"/>
      <c r="M88" s="84"/>
      <c r="N88" s="84"/>
      <c r="O88" s="86"/>
      <c r="P88" s="87"/>
      <c r="Q88" s="87"/>
      <c r="R88" s="88"/>
      <c r="S88" s="88"/>
      <c r="T88" s="30"/>
      <c r="U88" s="30"/>
      <c r="V88" s="30"/>
      <c r="W88" s="30"/>
      <c r="X88" s="30"/>
      <c r="Y88" s="30"/>
      <c r="Z88" s="30"/>
    </row>
    <row r="89" spans="1:26" s="35" customFormat="1" ht="15.75" thickBot="1" x14ac:dyDescent="0.3">
      <c r="A89" s="157" t="str">
        <f>B7</f>
        <v>Verein 4</v>
      </c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33" t="s">
        <v>19</v>
      </c>
      <c r="U89" s="33" t="s">
        <v>31</v>
      </c>
      <c r="V89" s="33" t="s">
        <v>29</v>
      </c>
      <c r="W89" s="30"/>
      <c r="X89" s="30"/>
      <c r="Y89" s="30"/>
      <c r="Z89" s="30"/>
    </row>
    <row r="90" spans="1:26" s="35" customFormat="1" ht="13.5" customHeight="1" thickBot="1" x14ac:dyDescent="0.3">
      <c r="A90" s="65" t="s">
        <v>24</v>
      </c>
      <c r="B90" s="5"/>
      <c r="C90" s="123"/>
      <c r="D90" s="171"/>
      <c r="E90" s="171"/>
      <c r="F90" s="144" t="s">
        <v>25</v>
      </c>
      <c r="G90" s="38"/>
      <c r="H90" s="39"/>
      <c r="I90" s="39"/>
      <c r="J90" s="39"/>
      <c r="K90" s="89"/>
      <c r="L90" s="67">
        <f t="shared" ref="L90:L113" si="6">SUM(G90:J90)-(MAX(G90:J90)+MIN(G90:J90))</f>
        <v>0</v>
      </c>
      <c r="M90" s="37"/>
      <c r="N90" s="9"/>
      <c r="O90" s="40"/>
      <c r="P90" s="76">
        <f>IF(F90="w",ROUND((L90+M90+O90*$Y$13),2),L90+M90+O90)</f>
        <v>0</v>
      </c>
      <c r="Q90" s="69">
        <f t="shared" ref="Q90:Q113" si="7">IF(B90="x",0,P90)</f>
        <v>0</v>
      </c>
      <c r="R90" s="140">
        <f>Q90+Q91+Q92</f>
        <v>0</v>
      </c>
      <c r="S90" s="141"/>
      <c r="T90" s="34">
        <f>Q90</f>
        <v>0</v>
      </c>
      <c r="U90" s="34">
        <f>Q91</f>
        <v>0</v>
      </c>
      <c r="V90" s="34">
        <f>Q92</f>
        <v>0</v>
      </c>
      <c r="W90" s="34">
        <f>R90</f>
        <v>0</v>
      </c>
      <c r="X90" s="30"/>
      <c r="Y90" s="30"/>
      <c r="Z90" s="30"/>
    </row>
    <row r="91" spans="1:26" s="35" customFormat="1" ht="13.5" customHeight="1" thickBot="1" x14ac:dyDescent="0.3">
      <c r="A91" s="65" t="s">
        <v>27</v>
      </c>
      <c r="B91" s="5"/>
      <c r="C91" s="123"/>
      <c r="D91" s="171"/>
      <c r="E91" s="171"/>
      <c r="F91" s="145"/>
      <c r="G91" s="12"/>
      <c r="H91" s="13"/>
      <c r="I91" s="13"/>
      <c r="J91" s="13"/>
      <c r="K91" s="70"/>
      <c r="L91" s="67">
        <f t="shared" si="6"/>
        <v>0</v>
      </c>
      <c r="M91" s="11"/>
      <c r="N91" s="14"/>
      <c r="O91" s="10"/>
      <c r="P91" s="68">
        <f>IF(F90="w",ROUND((L91+M91+O91*$Y$13+N91*$Y$14),2),L91+M91+O91+N91)</f>
        <v>0</v>
      </c>
      <c r="Q91" s="69">
        <f t="shared" si="7"/>
        <v>0</v>
      </c>
      <c r="R91" s="140"/>
      <c r="S91" s="141"/>
      <c r="T91" s="34">
        <f>Q93</f>
        <v>0</v>
      </c>
      <c r="U91" s="34">
        <f>Q94</f>
        <v>0</v>
      </c>
      <c r="V91" s="34">
        <f>Q95</f>
        <v>0</v>
      </c>
      <c r="W91" s="30"/>
      <c r="X91" s="30"/>
      <c r="Y91" s="30"/>
      <c r="Z91" s="30"/>
    </row>
    <row r="92" spans="1:26" s="35" customFormat="1" ht="13.5" customHeight="1" thickBot="1" x14ac:dyDescent="0.3">
      <c r="A92" s="71" t="s">
        <v>29</v>
      </c>
      <c r="B92" s="16"/>
      <c r="C92" s="124"/>
      <c r="D92" s="171"/>
      <c r="E92" s="171"/>
      <c r="F92" s="146"/>
      <c r="G92" s="18"/>
      <c r="H92" s="19"/>
      <c r="I92" s="19"/>
      <c r="J92" s="19"/>
      <c r="K92" s="72"/>
      <c r="L92" s="73">
        <f t="shared" si="6"/>
        <v>0</v>
      </c>
      <c r="M92" s="17"/>
      <c r="N92" s="20"/>
      <c r="O92" s="21"/>
      <c r="P92" s="74">
        <f>IF(F90="w",ROUND((L92+M92+O92*$Y$13+N92*$Y$14),2),L92+M92+O92+N92)</f>
        <v>0</v>
      </c>
      <c r="Q92" s="75">
        <f t="shared" si="7"/>
        <v>0</v>
      </c>
      <c r="R92" s="142"/>
      <c r="S92" s="143"/>
      <c r="T92" s="34">
        <f>Q96</f>
        <v>0</v>
      </c>
      <c r="U92" s="34">
        <f>Q97</f>
        <v>0</v>
      </c>
      <c r="V92" s="34">
        <f>Q98</f>
        <v>0</v>
      </c>
      <c r="W92" s="30"/>
      <c r="X92" s="30"/>
      <c r="Y92" s="30"/>
      <c r="Z92" s="30"/>
    </row>
    <row r="93" spans="1:26" s="35" customFormat="1" ht="13.5" customHeight="1" thickBot="1" x14ac:dyDescent="0.3">
      <c r="A93" s="65" t="s">
        <v>24</v>
      </c>
      <c r="B93" s="5"/>
      <c r="C93" s="123"/>
      <c r="D93" s="133"/>
      <c r="E93" s="133"/>
      <c r="F93" s="161" t="s">
        <v>25</v>
      </c>
      <c r="G93" s="7"/>
      <c r="H93" s="8"/>
      <c r="I93" s="8"/>
      <c r="J93" s="8"/>
      <c r="K93" s="66"/>
      <c r="L93" s="67">
        <f t="shared" si="6"/>
        <v>0</v>
      </c>
      <c r="M93" s="6"/>
      <c r="N93" s="9"/>
      <c r="O93" s="10"/>
      <c r="P93" s="68">
        <f>IF(F93="w",ROUND((L93+M93+O93*$Y$13),2),L93+M93+O93)</f>
        <v>0</v>
      </c>
      <c r="Q93" s="69">
        <f t="shared" si="7"/>
        <v>0</v>
      </c>
      <c r="R93" s="138">
        <f>Q93+Q94+Q95</f>
        <v>0</v>
      </c>
      <c r="S93" s="139"/>
      <c r="T93" s="34">
        <f>Q99</f>
        <v>0</v>
      </c>
      <c r="U93" s="34">
        <f>Q100</f>
        <v>0</v>
      </c>
      <c r="V93" s="34">
        <f>Q101</f>
        <v>0</v>
      </c>
      <c r="W93" s="34">
        <f>R93</f>
        <v>0</v>
      </c>
      <c r="X93" s="30"/>
      <c r="Y93" s="30"/>
      <c r="Z93" s="30"/>
    </row>
    <row r="94" spans="1:26" s="35" customFormat="1" ht="13.5" customHeight="1" thickBot="1" x14ac:dyDescent="0.3">
      <c r="A94" s="65" t="s">
        <v>27</v>
      </c>
      <c r="B94" s="5"/>
      <c r="C94" s="123"/>
      <c r="D94" s="133"/>
      <c r="E94" s="133"/>
      <c r="F94" s="145"/>
      <c r="G94" s="12"/>
      <c r="H94" s="13"/>
      <c r="I94" s="13"/>
      <c r="J94" s="13"/>
      <c r="K94" s="70"/>
      <c r="L94" s="67">
        <f t="shared" si="6"/>
        <v>0</v>
      </c>
      <c r="M94" s="11"/>
      <c r="N94" s="14"/>
      <c r="O94" s="10"/>
      <c r="P94" s="68">
        <f>IF(F93="w",ROUND((L94+M94+O94*$Y$13+N94*$Y$14),2),L94+M94+O94+N94)</f>
        <v>0</v>
      </c>
      <c r="Q94" s="69">
        <f t="shared" si="7"/>
        <v>0</v>
      </c>
      <c r="R94" s="140"/>
      <c r="S94" s="141"/>
      <c r="T94" s="34">
        <f>Q102</f>
        <v>0</v>
      </c>
      <c r="U94" s="34">
        <f>Q103</f>
        <v>0</v>
      </c>
      <c r="V94" s="34">
        <f>Q104</f>
        <v>0</v>
      </c>
      <c r="W94" s="30"/>
      <c r="X94" s="30"/>
      <c r="Y94" s="30"/>
      <c r="Z94" s="30"/>
    </row>
    <row r="95" spans="1:26" s="35" customFormat="1" ht="13.5" customHeight="1" thickBot="1" x14ac:dyDescent="0.3">
      <c r="A95" s="71" t="s">
        <v>29</v>
      </c>
      <c r="B95" s="16"/>
      <c r="C95" s="124"/>
      <c r="D95" s="133"/>
      <c r="E95" s="133"/>
      <c r="F95" s="162"/>
      <c r="G95" s="18"/>
      <c r="H95" s="19"/>
      <c r="I95" s="19"/>
      <c r="J95" s="19"/>
      <c r="K95" s="72"/>
      <c r="L95" s="73">
        <f t="shared" si="6"/>
        <v>0</v>
      </c>
      <c r="M95" s="17"/>
      <c r="N95" s="20"/>
      <c r="O95" s="21"/>
      <c r="P95" s="74">
        <f>IF(F93="w",ROUND((L95+M95+O95*$Y$13+N95*$Y$14),2),L95+M95+O95+N95)</f>
        <v>0</v>
      </c>
      <c r="Q95" s="77">
        <f t="shared" si="7"/>
        <v>0</v>
      </c>
      <c r="R95" s="142"/>
      <c r="S95" s="143"/>
      <c r="T95" s="34">
        <f>Q105</f>
        <v>0</v>
      </c>
      <c r="U95" s="34">
        <f>Q106</f>
        <v>0</v>
      </c>
      <c r="V95" s="34">
        <f>Q107</f>
        <v>0</v>
      </c>
      <c r="W95" s="30"/>
      <c r="X95" s="30"/>
      <c r="Y95" s="30"/>
      <c r="Z95" s="30"/>
    </row>
    <row r="96" spans="1:26" s="35" customFormat="1" ht="13.5" customHeight="1" thickBot="1" x14ac:dyDescent="0.3">
      <c r="A96" s="65" t="s">
        <v>24</v>
      </c>
      <c r="B96" s="5"/>
      <c r="C96" s="123"/>
      <c r="D96" s="133"/>
      <c r="E96" s="133"/>
      <c r="F96" s="144" t="s">
        <v>25</v>
      </c>
      <c r="G96" s="7"/>
      <c r="H96" s="8"/>
      <c r="I96" s="8"/>
      <c r="J96" s="8"/>
      <c r="K96" s="66"/>
      <c r="L96" s="67">
        <f t="shared" si="6"/>
        <v>0</v>
      </c>
      <c r="M96" s="6"/>
      <c r="N96" s="9"/>
      <c r="O96" s="10"/>
      <c r="P96" s="68">
        <f>IF(F96="w",ROUND((L96+M96+O96*$Y$13),2),L96+M96+O96)</f>
        <v>0</v>
      </c>
      <c r="Q96" s="69">
        <f t="shared" si="7"/>
        <v>0</v>
      </c>
      <c r="R96" s="138">
        <f>Q96+Q97+Q98</f>
        <v>0</v>
      </c>
      <c r="S96" s="139"/>
      <c r="T96" s="34">
        <f>Q108</f>
        <v>0</v>
      </c>
      <c r="U96" s="34">
        <f>Q109</f>
        <v>0</v>
      </c>
      <c r="V96" s="34">
        <f>Q110</f>
        <v>0</v>
      </c>
      <c r="W96" s="34">
        <f>R96</f>
        <v>0</v>
      </c>
      <c r="X96" s="30"/>
      <c r="Y96" s="30"/>
      <c r="Z96" s="30"/>
    </row>
    <row r="97" spans="1:26" s="35" customFormat="1" ht="13.5" customHeight="1" thickBot="1" x14ac:dyDescent="0.3">
      <c r="A97" s="65" t="s">
        <v>27</v>
      </c>
      <c r="B97" s="5"/>
      <c r="C97" s="123"/>
      <c r="D97" s="133"/>
      <c r="E97" s="133"/>
      <c r="F97" s="145"/>
      <c r="G97" s="12"/>
      <c r="H97" s="13"/>
      <c r="I97" s="13"/>
      <c r="J97" s="13"/>
      <c r="K97" s="70"/>
      <c r="L97" s="67">
        <f t="shared" si="6"/>
        <v>0</v>
      </c>
      <c r="M97" s="11"/>
      <c r="N97" s="14"/>
      <c r="O97" s="10"/>
      <c r="P97" s="68">
        <f>IF(F96="w",ROUND((L97+M97+O97*$Y$13+N97*$Y$14),2),L97+M97+O97+N97)</f>
        <v>0</v>
      </c>
      <c r="Q97" s="69">
        <f t="shared" si="7"/>
        <v>0</v>
      </c>
      <c r="R97" s="140"/>
      <c r="S97" s="141"/>
      <c r="T97" s="34">
        <f>Q111</f>
        <v>0</v>
      </c>
      <c r="U97" s="34">
        <f>Q112</f>
        <v>0</v>
      </c>
      <c r="V97" s="34">
        <f>Q113</f>
        <v>0</v>
      </c>
      <c r="W97" s="30"/>
      <c r="X97" s="30"/>
      <c r="Y97" s="30"/>
      <c r="Z97" s="30"/>
    </row>
    <row r="98" spans="1:26" s="35" customFormat="1" ht="13.5" customHeight="1" thickBot="1" x14ac:dyDescent="0.3">
      <c r="A98" s="71" t="s">
        <v>29</v>
      </c>
      <c r="B98" s="16"/>
      <c r="C98" s="124"/>
      <c r="D98" s="133"/>
      <c r="E98" s="133"/>
      <c r="F98" s="146"/>
      <c r="G98" s="18"/>
      <c r="H98" s="19"/>
      <c r="I98" s="19"/>
      <c r="J98" s="19"/>
      <c r="K98" s="72"/>
      <c r="L98" s="73">
        <f t="shared" si="6"/>
        <v>0</v>
      </c>
      <c r="M98" s="17"/>
      <c r="N98" s="20"/>
      <c r="O98" s="21"/>
      <c r="P98" s="74">
        <f>IF(F96="w",ROUND((L98+M98+O98*$Y$13+N98*$Y$14),2),L98+M98+O98+N98)</f>
        <v>0</v>
      </c>
      <c r="Q98" s="77">
        <f t="shared" si="7"/>
        <v>0</v>
      </c>
      <c r="R98" s="142"/>
      <c r="S98" s="143"/>
      <c r="T98" s="30"/>
      <c r="U98" s="30"/>
      <c r="V98" s="30"/>
      <c r="W98" s="30"/>
      <c r="X98" s="30"/>
      <c r="Y98" s="30"/>
      <c r="Z98" s="30"/>
    </row>
    <row r="99" spans="1:26" s="94" customFormat="1" ht="13.5" customHeight="1" x14ac:dyDescent="0.25">
      <c r="A99" s="65" t="s">
        <v>24</v>
      </c>
      <c r="B99" s="96"/>
      <c r="C99" s="123"/>
      <c r="D99" s="163"/>
      <c r="E99" s="164"/>
      <c r="F99" s="161" t="s">
        <v>25</v>
      </c>
      <c r="G99" s="98"/>
      <c r="H99" s="99"/>
      <c r="I99" s="99"/>
      <c r="J99" s="99"/>
      <c r="K99" s="66"/>
      <c r="L99" s="67">
        <f t="shared" si="6"/>
        <v>0</v>
      </c>
      <c r="M99" s="97"/>
      <c r="N99" s="100"/>
      <c r="O99" s="101"/>
      <c r="P99" s="68">
        <f>IF(F99="w",ROUND((L99+M99+O99*$Y$13),2),L99+M99+O99)</f>
        <v>0</v>
      </c>
      <c r="Q99" s="69">
        <f t="shared" si="7"/>
        <v>0</v>
      </c>
      <c r="R99" s="138">
        <f>Q99+Q100+Q101</f>
        <v>0</v>
      </c>
      <c r="S99" s="139"/>
      <c r="T99" s="121"/>
      <c r="U99" s="121"/>
      <c r="V99" s="121"/>
      <c r="W99" s="122">
        <f>R99</f>
        <v>0</v>
      </c>
      <c r="X99" s="121"/>
      <c r="Y99" s="121"/>
      <c r="Z99" s="121"/>
    </row>
    <row r="100" spans="1:26" s="94" customFormat="1" ht="13.5" customHeight="1" x14ac:dyDescent="0.25">
      <c r="A100" s="65" t="s">
        <v>27</v>
      </c>
      <c r="B100" s="96"/>
      <c r="C100" s="123"/>
      <c r="D100" s="165"/>
      <c r="E100" s="166"/>
      <c r="F100" s="145"/>
      <c r="G100" s="103"/>
      <c r="H100" s="104"/>
      <c r="I100" s="104"/>
      <c r="J100" s="104"/>
      <c r="K100" s="70"/>
      <c r="L100" s="67">
        <f t="shared" si="6"/>
        <v>0</v>
      </c>
      <c r="M100" s="102"/>
      <c r="N100" s="105"/>
      <c r="O100" s="101"/>
      <c r="P100" s="68">
        <f>IF(F99="w",ROUND((L100+M100+O100*$Y$13+N100*$Y$14),2),L100+M100+O100+N100)</f>
        <v>0</v>
      </c>
      <c r="Q100" s="69">
        <f t="shared" si="7"/>
        <v>0</v>
      </c>
      <c r="R100" s="140"/>
      <c r="S100" s="141"/>
      <c r="T100" s="121"/>
      <c r="U100" s="121"/>
      <c r="V100" s="121"/>
      <c r="W100" s="121"/>
      <c r="X100" s="121"/>
      <c r="Y100" s="121"/>
      <c r="Z100" s="121"/>
    </row>
    <row r="101" spans="1:26" s="94" customFormat="1" ht="13.5" customHeight="1" thickBot="1" x14ac:dyDescent="0.3">
      <c r="A101" s="71" t="s">
        <v>29</v>
      </c>
      <c r="B101" s="107"/>
      <c r="C101" s="124"/>
      <c r="D101" s="167"/>
      <c r="E101" s="168"/>
      <c r="F101" s="146"/>
      <c r="G101" s="109"/>
      <c r="H101" s="110"/>
      <c r="I101" s="110"/>
      <c r="J101" s="110"/>
      <c r="K101" s="72"/>
      <c r="L101" s="73">
        <f t="shared" si="6"/>
        <v>0</v>
      </c>
      <c r="M101" s="108"/>
      <c r="N101" s="111"/>
      <c r="O101" s="112"/>
      <c r="P101" s="74">
        <f>IF(F99="w",ROUND((L101+M101+O101*$Y$13+N101*$Y$14),2),L101+M101+O101+N101)</f>
        <v>0</v>
      </c>
      <c r="Q101" s="77">
        <f t="shared" si="7"/>
        <v>0</v>
      </c>
      <c r="R101" s="142"/>
      <c r="S101" s="143"/>
      <c r="T101" s="121"/>
      <c r="U101" s="121"/>
      <c r="V101" s="121"/>
      <c r="W101" s="121"/>
      <c r="X101" s="121"/>
      <c r="Y101" s="121"/>
      <c r="Z101" s="121"/>
    </row>
    <row r="102" spans="1:26" s="94" customFormat="1" ht="13.5" customHeight="1" x14ac:dyDescent="0.25">
      <c r="A102" s="65" t="s">
        <v>24</v>
      </c>
      <c r="B102" s="96"/>
      <c r="C102" s="123"/>
      <c r="D102" s="163"/>
      <c r="E102" s="164"/>
      <c r="F102" s="161" t="s">
        <v>22</v>
      </c>
      <c r="G102" s="98"/>
      <c r="H102" s="99"/>
      <c r="I102" s="99"/>
      <c r="J102" s="99"/>
      <c r="K102" s="66"/>
      <c r="L102" s="67">
        <f t="shared" si="6"/>
        <v>0</v>
      </c>
      <c r="M102" s="97"/>
      <c r="N102" s="100"/>
      <c r="O102" s="101"/>
      <c r="P102" s="68">
        <f>IF(F102="w",ROUND((L102+M102+O102*$Y$13),2),L102+M102+O102)</f>
        <v>0</v>
      </c>
      <c r="Q102" s="69">
        <f t="shared" si="7"/>
        <v>0</v>
      </c>
      <c r="R102" s="138">
        <f>Q102+Q103+Q104</f>
        <v>0</v>
      </c>
      <c r="S102" s="139"/>
      <c r="T102" s="121"/>
      <c r="U102" s="121"/>
      <c r="V102" s="121"/>
      <c r="W102" s="122">
        <f>R102</f>
        <v>0</v>
      </c>
      <c r="X102" s="121"/>
      <c r="Y102" s="121"/>
      <c r="Z102" s="121"/>
    </row>
    <row r="103" spans="1:26" s="94" customFormat="1" ht="13.5" customHeight="1" x14ac:dyDescent="0.25">
      <c r="A103" s="65" t="s">
        <v>27</v>
      </c>
      <c r="B103" s="96"/>
      <c r="C103" s="123"/>
      <c r="D103" s="165"/>
      <c r="E103" s="166"/>
      <c r="F103" s="145"/>
      <c r="G103" s="103"/>
      <c r="H103" s="104"/>
      <c r="I103" s="104"/>
      <c r="J103" s="104"/>
      <c r="K103" s="70"/>
      <c r="L103" s="67">
        <f t="shared" si="6"/>
        <v>0</v>
      </c>
      <c r="M103" s="102"/>
      <c r="N103" s="105"/>
      <c r="O103" s="101"/>
      <c r="P103" s="68">
        <f>IF(F102="w",ROUND((L103+M103+O103*$Y$13+N103*$Y$14),2),L103+M103+O103+N103)</f>
        <v>0</v>
      </c>
      <c r="Q103" s="69">
        <f t="shared" si="7"/>
        <v>0</v>
      </c>
      <c r="R103" s="140"/>
      <c r="S103" s="141"/>
      <c r="T103" s="121"/>
      <c r="U103" s="121"/>
      <c r="V103" s="121"/>
      <c r="W103" s="121"/>
      <c r="X103" s="121"/>
      <c r="Y103" s="121"/>
      <c r="Z103" s="121"/>
    </row>
    <row r="104" spans="1:26" s="94" customFormat="1" ht="13.5" customHeight="1" thickBot="1" x14ac:dyDescent="0.3">
      <c r="A104" s="71" t="s">
        <v>29</v>
      </c>
      <c r="B104" s="107"/>
      <c r="C104" s="124"/>
      <c r="D104" s="169"/>
      <c r="E104" s="170"/>
      <c r="F104" s="162"/>
      <c r="G104" s="109"/>
      <c r="H104" s="110"/>
      <c r="I104" s="110"/>
      <c r="J104" s="110"/>
      <c r="K104" s="72"/>
      <c r="L104" s="73">
        <f t="shared" si="6"/>
        <v>0</v>
      </c>
      <c r="M104" s="108"/>
      <c r="N104" s="111"/>
      <c r="O104" s="112"/>
      <c r="P104" s="74">
        <f>IF(F102="w",ROUND((L104+M104+O104*$Y$13+N104*$Y$14),2),L104+M104+O104+N104)</f>
        <v>0</v>
      </c>
      <c r="Q104" s="77">
        <f t="shared" si="7"/>
        <v>0</v>
      </c>
      <c r="R104" s="142"/>
      <c r="S104" s="143"/>
      <c r="T104" s="121"/>
      <c r="U104" s="121"/>
      <c r="V104" s="121"/>
      <c r="W104" s="121"/>
      <c r="X104" s="121"/>
      <c r="Y104" s="121"/>
      <c r="Z104" s="121"/>
    </row>
    <row r="105" spans="1:26" s="94" customFormat="1" ht="13.5" customHeight="1" x14ac:dyDescent="0.25">
      <c r="A105" s="65" t="s">
        <v>24</v>
      </c>
      <c r="B105" s="96"/>
      <c r="C105" s="125"/>
      <c r="D105" s="153"/>
      <c r="E105" s="154"/>
      <c r="F105" s="144"/>
      <c r="G105" s="113"/>
      <c r="H105" s="114"/>
      <c r="I105" s="114"/>
      <c r="J105" s="114"/>
      <c r="K105" s="78"/>
      <c r="L105" s="67">
        <f t="shared" si="6"/>
        <v>0</v>
      </c>
      <c r="M105" s="97"/>
      <c r="N105" s="100"/>
      <c r="O105" s="101"/>
      <c r="P105" s="68">
        <f>IF(F105="w",ROUND((L105+M105+O105*$Y$13),2),L105+M105+O105)</f>
        <v>0</v>
      </c>
      <c r="Q105" s="69">
        <f t="shared" si="7"/>
        <v>0</v>
      </c>
      <c r="R105" s="138">
        <f>Q105+Q106+Q107</f>
        <v>0</v>
      </c>
      <c r="S105" s="139"/>
      <c r="T105" s="121"/>
      <c r="U105" s="121"/>
      <c r="V105" s="121"/>
      <c r="W105" s="122">
        <f>R105</f>
        <v>0</v>
      </c>
      <c r="X105" s="121"/>
      <c r="Y105" s="121"/>
      <c r="Z105" s="121"/>
    </row>
    <row r="106" spans="1:26" s="94" customFormat="1" ht="13.5" customHeight="1" x14ac:dyDescent="0.25">
      <c r="A106" s="65" t="s">
        <v>27</v>
      </c>
      <c r="B106" s="96"/>
      <c r="C106" s="123"/>
      <c r="D106" s="149"/>
      <c r="E106" s="150"/>
      <c r="F106" s="145"/>
      <c r="G106" s="115"/>
      <c r="H106" s="116"/>
      <c r="I106" s="116"/>
      <c r="J106" s="116"/>
      <c r="K106" s="79"/>
      <c r="L106" s="67">
        <f t="shared" si="6"/>
        <v>0</v>
      </c>
      <c r="M106" s="102"/>
      <c r="N106" s="105"/>
      <c r="O106" s="101"/>
      <c r="P106" s="68">
        <f>IF(F105="w",ROUND((L106+M106+O106*$Y$13+N106*$Y$14),2),L106+M106+O106+N106)</f>
        <v>0</v>
      </c>
      <c r="Q106" s="69">
        <f t="shared" si="7"/>
        <v>0</v>
      </c>
      <c r="R106" s="140"/>
      <c r="S106" s="141"/>
      <c r="T106" s="121"/>
      <c r="U106" s="121"/>
      <c r="V106" s="121"/>
      <c r="W106" s="121"/>
      <c r="X106" s="121"/>
      <c r="Y106" s="121"/>
      <c r="Z106" s="121"/>
    </row>
    <row r="107" spans="1:26" s="94" customFormat="1" ht="13.5" customHeight="1" thickBot="1" x14ac:dyDescent="0.3">
      <c r="A107" s="71" t="s">
        <v>29</v>
      </c>
      <c r="B107" s="107"/>
      <c r="C107" s="124"/>
      <c r="D107" s="155"/>
      <c r="E107" s="156"/>
      <c r="F107" s="146"/>
      <c r="G107" s="117"/>
      <c r="H107" s="118"/>
      <c r="I107" s="118"/>
      <c r="J107" s="118"/>
      <c r="K107" s="80"/>
      <c r="L107" s="73">
        <f t="shared" si="6"/>
        <v>0</v>
      </c>
      <c r="M107" s="108"/>
      <c r="N107" s="111"/>
      <c r="O107" s="112"/>
      <c r="P107" s="74">
        <f>IF(F105="w",ROUND((L107+M107+O107*$Y$13+N107*$Y$14),2),L107+M107+O107+N107)</f>
        <v>0</v>
      </c>
      <c r="Q107" s="77">
        <f t="shared" si="7"/>
        <v>0</v>
      </c>
      <c r="R107" s="142"/>
      <c r="S107" s="143"/>
      <c r="T107" s="121"/>
      <c r="U107" s="121"/>
      <c r="V107" s="121"/>
      <c r="W107" s="121"/>
      <c r="X107" s="121"/>
      <c r="Y107" s="121"/>
      <c r="Z107" s="121"/>
    </row>
    <row r="108" spans="1:26" s="94" customFormat="1" ht="13.5" customHeight="1" x14ac:dyDescent="0.25">
      <c r="A108" s="65" t="s">
        <v>24</v>
      </c>
      <c r="B108" s="96"/>
      <c r="C108" s="95"/>
      <c r="D108" s="147"/>
      <c r="E108" s="148"/>
      <c r="F108" s="161"/>
      <c r="G108" s="119"/>
      <c r="H108" s="119"/>
      <c r="I108" s="119"/>
      <c r="J108" s="119"/>
      <c r="K108" s="81"/>
      <c r="L108" s="67">
        <f t="shared" si="6"/>
        <v>0</v>
      </c>
      <c r="M108" s="97"/>
      <c r="N108" s="100"/>
      <c r="O108" s="101"/>
      <c r="P108" s="68">
        <f>IF(F108="w",ROUND((L108+M108+O108*$Y$13),2),L108+M108+O108)</f>
        <v>0</v>
      </c>
      <c r="Q108" s="69">
        <f t="shared" si="7"/>
        <v>0</v>
      </c>
      <c r="R108" s="138">
        <f>Q108+Q109+Q110</f>
        <v>0</v>
      </c>
      <c r="S108" s="139"/>
      <c r="T108" s="121"/>
      <c r="U108" s="121"/>
      <c r="V108" s="121"/>
      <c r="W108" s="122">
        <f>R108</f>
        <v>0</v>
      </c>
      <c r="X108" s="121"/>
      <c r="Y108" s="121"/>
      <c r="Z108" s="121"/>
    </row>
    <row r="109" spans="1:26" s="94" customFormat="1" ht="13.5" customHeight="1" x14ac:dyDescent="0.25">
      <c r="A109" s="65" t="s">
        <v>27</v>
      </c>
      <c r="B109" s="96"/>
      <c r="C109" s="95"/>
      <c r="D109" s="149"/>
      <c r="E109" s="150"/>
      <c r="F109" s="145"/>
      <c r="G109" s="119"/>
      <c r="H109" s="119"/>
      <c r="I109" s="119"/>
      <c r="J109" s="119"/>
      <c r="K109" s="81"/>
      <c r="L109" s="67">
        <f t="shared" si="6"/>
        <v>0</v>
      </c>
      <c r="M109" s="102"/>
      <c r="N109" s="105"/>
      <c r="O109" s="101"/>
      <c r="P109" s="68">
        <f>IF(F108="w",ROUND((L109+M109+O109*$Y$13+N109*$Y$14),2),L109+M109+O109+N109)</f>
        <v>0</v>
      </c>
      <c r="Q109" s="69">
        <f t="shared" si="7"/>
        <v>0</v>
      </c>
      <c r="R109" s="140"/>
      <c r="S109" s="141"/>
      <c r="T109" s="121"/>
      <c r="U109" s="121"/>
      <c r="V109" s="121"/>
      <c r="W109" s="121"/>
      <c r="X109" s="121"/>
      <c r="Y109" s="121"/>
      <c r="Z109" s="121"/>
    </row>
    <row r="110" spans="1:26" s="94" customFormat="1" ht="13.5" customHeight="1" thickBot="1" x14ac:dyDescent="0.3">
      <c r="A110" s="71" t="s">
        <v>29</v>
      </c>
      <c r="B110" s="107"/>
      <c r="C110" s="106"/>
      <c r="D110" s="155"/>
      <c r="E110" s="156"/>
      <c r="F110" s="162"/>
      <c r="G110" s="120"/>
      <c r="H110" s="120"/>
      <c r="I110" s="120"/>
      <c r="J110" s="120"/>
      <c r="K110" s="82"/>
      <c r="L110" s="73">
        <f t="shared" si="6"/>
        <v>0</v>
      </c>
      <c r="M110" s="108"/>
      <c r="N110" s="111"/>
      <c r="O110" s="112"/>
      <c r="P110" s="74">
        <f>IF(F108="w",ROUND((L110+M110+O110*$Y$13+N110*$Y$14),2),L110+M110+O110+N110)</f>
        <v>0</v>
      </c>
      <c r="Q110" s="77">
        <f t="shared" si="7"/>
        <v>0</v>
      </c>
      <c r="R110" s="142"/>
      <c r="S110" s="143"/>
      <c r="T110" s="121"/>
      <c r="U110" s="121"/>
      <c r="V110" s="121"/>
      <c r="W110" s="121"/>
      <c r="X110" s="121"/>
      <c r="Y110" s="121"/>
      <c r="Z110" s="121"/>
    </row>
    <row r="111" spans="1:26" s="35" customFormat="1" ht="13.5" customHeight="1" x14ac:dyDescent="0.25">
      <c r="A111" s="65" t="s">
        <v>24</v>
      </c>
      <c r="B111" s="1"/>
      <c r="C111" s="1"/>
      <c r="D111" s="147"/>
      <c r="E111" s="148"/>
      <c r="F111" s="144"/>
      <c r="G111" s="28"/>
      <c r="H111" s="28"/>
      <c r="I111" s="28"/>
      <c r="J111" s="28"/>
      <c r="K111" s="81">
        <v>3</v>
      </c>
      <c r="L111" s="67">
        <f t="shared" si="6"/>
        <v>0</v>
      </c>
      <c r="M111" s="6"/>
      <c r="N111" s="9"/>
      <c r="O111" s="10"/>
      <c r="P111" s="68">
        <f>IF(F111="w",ROUND((L111+M111+O111*$Y$13),2),L111+M111+O111)</f>
        <v>0</v>
      </c>
      <c r="Q111" s="69">
        <f t="shared" si="7"/>
        <v>0</v>
      </c>
      <c r="R111" s="138">
        <f>Q111+Q112+Q113</f>
        <v>0</v>
      </c>
      <c r="S111" s="139"/>
      <c r="T111" s="30"/>
      <c r="U111" s="30"/>
      <c r="V111" s="30"/>
      <c r="W111" s="34">
        <f>R111</f>
        <v>0</v>
      </c>
      <c r="X111" s="30"/>
      <c r="Y111" s="30"/>
      <c r="Z111" s="30"/>
    </row>
    <row r="112" spans="1:26" s="35" customFormat="1" ht="13.5" customHeight="1" x14ac:dyDescent="0.25">
      <c r="A112" s="65" t="s">
        <v>27</v>
      </c>
      <c r="B112" s="1"/>
      <c r="C112" s="1"/>
      <c r="D112" s="149"/>
      <c r="E112" s="150"/>
      <c r="F112" s="145"/>
      <c r="G112" s="28"/>
      <c r="H112" s="28"/>
      <c r="I112" s="28"/>
      <c r="J112" s="28"/>
      <c r="K112" s="81"/>
      <c r="L112" s="67">
        <f t="shared" si="6"/>
        <v>0</v>
      </c>
      <c r="M112" s="11"/>
      <c r="N112" s="14"/>
      <c r="O112" s="10"/>
      <c r="P112" s="68">
        <f>IF(F111="w",ROUND((L112+M112+O112*$Y$13+N112*$Y$14),2),L112+M112+O112+N112)</f>
        <v>0</v>
      </c>
      <c r="Q112" s="69">
        <f t="shared" si="7"/>
        <v>0</v>
      </c>
      <c r="R112" s="140"/>
      <c r="S112" s="141"/>
      <c r="T112" s="30"/>
      <c r="U112" s="30"/>
      <c r="V112" s="30"/>
      <c r="W112" s="30"/>
      <c r="X112" s="30"/>
      <c r="Y112" s="30"/>
      <c r="Z112" s="30"/>
    </row>
    <row r="113" spans="1:26" s="35" customFormat="1" ht="13.5" customHeight="1" thickBot="1" x14ac:dyDescent="0.3">
      <c r="A113" s="71" t="s">
        <v>29</v>
      </c>
      <c r="B113" s="15"/>
      <c r="C113" s="15"/>
      <c r="D113" s="151"/>
      <c r="E113" s="152"/>
      <c r="F113" s="146"/>
      <c r="G113" s="29"/>
      <c r="H113" s="29"/>
      <c r="I113" s="29"/>
      <c r="J113" s="29"/>
      <c r="K113" s="82"/>
      <c r="L113" s="73">
        <f t="shared" si="6"/>
        <v>0</v>
      </c>
      <c r="M113" s="17"/>
      <c r="N113" s="20"/>
      <c r="O113" s="21"/>
      <c r="P113" s="74">
        <f>IF(F111="w",ROUND((L113+M113+O113*$Y$13+N113*$Y$14),2),L113+M113+O113+N113)</f>
        <v>0</v>
      </c>
      <c r="Q113" s="77">
        <f t="shared" si="7"/>
        <v>0</v>
      </c>
      <c r="R113" s="142"/>
      <c r="S113" s="143"/>
      <c r="T113" s="30"/>
      <c r="U113" s="30"/>
      <c r="V113" s="30"/>
      <c r="W113" s="30"/>
      <c r="X113" s="30"/>
      <c r="Y113" s="30"/>
      <c r="Z113" s="30"/>
    </row>
    <row r="114" spans="1:26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</row>
    <row r="115" spans="1:26" x14ac:dyDescent="0.2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</row>
    <row r="116" spans="1:26" ht="13.5" customHeight="1" x14ac:dyDescent="0.25">
      <c r="A116" s="90" t="s">
        <v>32</v>
      </c>
      <c r="B116" s="159"/>
      <c r="C116" s="159"/>
      <c r="D116" s="36"/>
      <c r="E116" s="159"/>
      <c r="F116" s="159"/>
      <c r="G116" s="159"/>
      <c r="H116" s="159"/>
      <c r="I116" s="159"/>
      <c r="J116" s="159"/>
      <c r="K116" s="159"/>
      <c r="L116" s="42"/>
      <c r="M116" s="42"/>
      <c r="N116" s="42"/>
      <c r="O116" s="42"/>
      <c r="P116" s="42"/>
      <c r="Q116" s="42"/>
      <c r="R116" s="42"/>
      <c r="S116" s="42"/>
    </row>
    <row r="117" spans="1:26" ht="13.5" customHeight="1" x14ac:dyDescent="0.25">
      <c r="A117" s="91" t="s">
        <v>33</v>
      </c>
      <c r="B117" s="159"/>
      <c r="C117" s="159"/>
      <c r="D117" s="36"/>
      <c r="E117" s="159"/>
      <c r="F117" s="159"/>
      <c r="G117" s="159"/>
      <c r="H117" s="159"/>
      <c r="I117" s="159"/>
      <c r="J117" s="159"/>
      <c r="K117" s="159"/>
      <c r="L117" s="42"/>
      <c r="M117" s="42"/>
      <c r="N117" s="42"/>
      <c r="O117" s="42"/>
      <c r="P117" s="42"/>
      <c r="Q117" s="42"/>
      <c r="R117" s="42"/>
      <c r="S117" s="42"/>
    </row>
    <row r="118" spans="1:26" ht="13.5" customHeight="1" x14ac:dyDescent="0.25">
      <c r="A118" s="91" t="s">
        <v>34</v>
      </c>
      <c r="B118" s="159"/>
      <c r="C118" s="159"/>
      <c r="D118" s="36"/>
      <c r="E118" s="159"/>
      <c r="F118" s="159"/>
      <c r="G118" s="159"/>
      <c r="H118" s="159"/>
      <c r="I118" s="159"/>
      <c r="J118" s="159"/>
      <c r="K118" s="159"/>
      <c r="L118" s="42"/>
      <c r="M118" s="42"/>
      <c r="N118" s="42"/>
      <c r="O118" s="42"/>
      <c r="P118" s="42"/>
      <c r="Q118" s="42"/>
      <c r="R118" s="42"/>
      <c r="S118" s="42"/>
    </row>
    <row r="119" spans="1:26" ht="13.5" customHeight="1" x14ac:dyDescent="0.25">
      <c r="A119" s="91" t="s">
        <v>35</v>
      </c>
      <c r="B119" s="159"/>
      <c r="C119" s="159"/>
      <c r="D119" s="36"/>
      <c r="E119" s="159"/>
      <c r="F119" s="159"/>
      <c r="G119" s="159"/>
      <c r="H119" s="159"/>
      <c r="I119" s="159"/>
      <c r="J119" s="159"/>
      <c r="K119" s="159"/>
      <c r="L119" s="42"/>
      <c r="M119" s="42"/>
      <c r="N119" s="42"/>
      <c r="O119" s="42"/>
      <c r="P119" s="42"/>
      <c r="Q119" s="42"/>
      <c r="R119" s="42"/>
      <c r="S119" s="42"/>
    </row>
    <row r="120" spans="1:26" ht="13.5" customHeight="1" x14ac:dyDescent="0.25">
      <c r="A120" s="91" t="s">
        <v>36</v>
      </c>
      <c r="B120" s="159"/>
      <c r="C120" s="159"/>
      <c r="D120" s="36"/>
      <c r="E120" s="159"/>
      <c r="F120" s="159"/>
      <c r="G120" s="159"/>
      <c r="H120" s="159"/>
      <c r="I120" s="159"/>
      <c r="J120" s="159"/>
      <c r="K120" s="159"/>
      <c r="L120" s="42"/>
      <c r="M120" s="42"/>
      <c r="N120" s="42"/>
      <c r="O120" s="42"/>
      <c r="P120" s="42"/>
      <c r="Q120" s="42"/>
      <c r="R120" s="42"/>
      <c r="S120" s="42"/>
    </row>
    <row r="121" spans="1:26" ht="13.5" customHeight="1" x14ac:dyDescent="0.25">
      <c r="A121" s="91" t="s">
        <v>14</v>
      </c>
      <c r="B121" s="159"/>
      <c r="C121" s="159"/>
      <c r="D121" s="36"/>
      <c r="E121" s="159"/>
      <c r="F121" s="159"/>
      <c r="G121" s="159"/>
      <c r="H121" s="159"/>
      <c r="I121" s="159"/>
      <c r="J121" s="159"/>
      <c r="K121" s="159"/>
      <c r="L121" s="42"/>
      <c r="M121" s="42"/>
      <c r="N121" s="42"/>
      <c r="O121" s="42"/>
      <c r="P121" s="42"/>
      <c r="Q121" s="42"/>
      <c r="R121" s="42"/>
      <c r="S121" s="42"/>
    </row>
    <row r="122" spans="1:26" ht="13.5" customHeight="1" x14ac:dyDescent="0.25">
      <c r="A122" s="92" t="s">
        <v>16</v>
      </c>
      <c r="B122" s="159"/>
      <c r="C122" s="159"/>
      <c r="D122" s="36"/>
      <c r="E122" s="159"/>
      <c r="F122" s="159"/>
      <c r="G122" s="159"/>
      <c r="H122" s="159"/>
      <c r="I122" s="159"/>
      <c r="J122" s="159"/>
      <c r="K122" s="159"/>
      <c r="L122" s="42"/>
      <c r="M122" s="42"/>
      <c r="N122" s="42"/>
      <c r="O122" s="42"/>
      <c r="P122" s="42"/>
      <c r="Q122" s="42"/>
      <c r="R122" s="42"/>
      <c r="S122" s="42"/>
    </row>
    <row r="123" spans="1:26" ht="13.5" customHeight="1" x14ac:dyDescent="0.25">
      <c r="A123" s="91" t="s">
        <v>37</v>
      </c>
      <c r="B123" s="159"/>
      <c r="C123" s="159"/>
      <c r="D123" s="36"/>
      <c r="E123" s="159"/>
      <c r="F123" s="159"/>
      <c r="G123" s="159"/>
      <c r="H123" s="159"/>
      <c r="I123" s="159"/>
      <c r="J123" s="159"/>
      <c r="K123" s="159"/>
      <c r="L123" s="42"/>
      <c r="M123" s="42"/>
      <c r="N123" s="42"/>
      <c r="O123" s="42"/>
      <c r="P123" s="42"/>
      <c r="Q123" s="42"/>
      <c r="R123" s="42"/>
      <c r="S123" s="42"/>
    </row>
    <row r="124" spans="1:26" ht="13.5" customHeight="1" x14ac:dyDescent="0.25">
      <c r="A124" s="91" t="s">
        <v>38</v>
      </c>
      <c r="B124" s="159"/>
      <c r="C124" s="159"/>
      <c r="D124" s="36"/>
      <c r="E124" s="159"/>
      <c r="F124" s="159"/>
      <c r="G124" s="159"/>
      <c r="H124" s="159"/>
      <c r="I124" s="159"/>
      <c r="J124" s="159"/>
      <c r="K124" s="159"/>
      <c r="L124" s="42"/>
      <c r="M124" s="42"/>
      <c r="N124" s="42"/>
      <c r="O124" s="42"/>
      <c r="P124" s="42"/>
      <c r="Q124" s="42"/>
      <c r="R124" s="42"/>
      <c r="S124" s="42"/>
    </row>
    <row r="125" spans="1:26" ht="13.5" customHeight="1" x14ac:dyDescent="0.25">
      <c r="A125" s="42"/>
      <c r="B125" s="42"/>
      <c r="C125" s="93"/>
      <c r="D125" s="42"/>
      <c r="E125" s="160"/>
      <c r="F125" s="160"/>
      <c r="G125" s="160"/>
      <c r="H125" s="160"/>
      <c r="I125" s="160"/>
      <c r="J125" s="160"/>
      <c r="K125" s="160"/>
      <c r="L125" s="42"/>
      <c r="M125" s="42"/>
      <c r="N125" s="42"/>
      <c r="O125" s="42"/>
      <c r="P125" s="42"/>
      <c r="Q125" s="42"/>
      <c r="R125" s="42"/>
      <c r="S125" s="42"/>
    </row>
    <row r="126" spans="1:26" x14ac:dyDescent="0.25">
      <c r="A126" s="90" t="s">
        <v>39</v>
      </c>
      <c r="B126" s="159"/>
      <c r="C126" s="159"/>
      <c r="D126" s="36"/>
      <c r="E126" s="159"/>
      <c r="F126" s="159"/>
      <c r="G126" s="159"/>
      <c r="H126" s="159"/>
      <c r="I126" s="159"/>
      <c r="J126" s="159"/>
      <c r="K126" s="159"/>
      <c r="L126" s="42"/>
      <c r="M126" s="42"/>
      <c r="N126" s="42"/>
      <c r="O126" s="42"/>
      <c r="P126" s="42"/>
      <c r="Q126" s="42"/>
      <c r="R126" s="42"/>
      <c r="S126" s="42"/>
    </row>
    <row r="127" spans="1:26" x14ac:dyDescent="0.25">
      <c r="A127" s="90" t="s">
        <v>40</v>
      </c>
      <c r="B127" s="159"/>
      <c r="C127" s="159"/>
      <c r="D127" s="36"/>
      <c r="E127" s="159"/>
      <c r="F127" s="159"/>
      <c r="G127" s="159"/>
      <c r="H127" s="159"/>
      <c r="I127" s="159"/>
      <c r="J127" s="159"/>
      <c r="K127" s="159"/>
      <c r="L127" s="42"/>
      <c r="M127" s="42"/>
      <c r="N127" s="42"/>
      <c r="O127" s="42"/>
      <c r="P127" s="42"/>
      <c r="Q127" s="42"/>
      <c r="R127" s="42"/>
      <c r="S127" s="42"/>
    </row>
  </sheetData>
  <sheetProtection selectLockedCells="1"/>
  <mergeCells count="131">
    <mergeCell ref="D96:E98"/>
    <mergeCell ref="D90:E92"/>
    <mergeCell ref="D93:E95"/>
    <mergeCell ref="B4:F4"/>
    <mergeCell ref="A37:S37"/>
    <mergeCell ref="A11:S11"/>
    <mergeCell ref="F38:F40"/>
    <mergeCell ref="F41:F43"/>
    <mergeCell ref="F44:F46"/>
    <mergeCell ref="F47:F49"/>
    <mergeCell ref="F50:F52"/>
    <mergeCell ref="F53:F55"/>
    <mergeCell ref="F56:F58"/>
    <mergeCell ref="D50:E52"/>
    <mergeCell ref="R50:S52"/>
    <mergeCell ref="D53:E55"/>
    <mergeCell ref="R53:S55"/>
    <mergeCell ref="D44:E46"/>
    <mergeCell ref="R44:S46"/>
    <mergeCell ref="D47:E49"/>
    <mergeCell ref="R47:S49"/>
    <mergeCell ref="D38:E40"/>
    <mergeCell ref="R38:S40"/>
    <mergeCell ref="D41:E43"/>
    <mergeCell ref="R41:S43"/>
    <mergeCell ref="D30:E32"/>
    <mergeCell ref="R30:S32"/>
    <mergeCell ref="F30:F32"/>
    <mergeCell ref="D105:E107"/>
    <mergeCell ref="R105:S107"/>
    <mergeCell ref="D108:E110"/>
    <mergeCell ref="R108:S110"/>
    <mergeCell ref="D111:E113"/>
    <mergeCell ref="R111:S113"/>
    <mergeCell ref="F105:F107"/>
    <mergeCell ref="F108:F110"/>
    <mergeCell ref="F111:F113"/>
    <mergeCell ref="R96:S98"/>
    <mergeCell ref="D99:E101"/>
    <mergeCell ref="R99:S101"/>
    <mergeCell ref="D102:E104"/>
    <mergeCell ref="R102:S104"/>
    <mergeCell ref="F96:F98"/>
    <mergeCell ref="F99:F101"/>
    <mergeCell ref="F102:F104"/>
    <mergeCell ref="A89:S89"/>
    <mergeCell ref="R90:S92"/>
    <mergeCell ref="R93:S95"/>
    <mergeCell ref="F93:F95"/>
    <mergeCell ref="D82:E84"/>
    <mergeCell ref="R82:S84"/>
    <mergeCell ref="D85:E87"/>
    <mergeCell ref="R85:S87"/>
    <mergeCell ref="D76:E78"/>
    <mergeCell ref="R76:S78"/>
    <mergeCell ref="D79:E81"/>
    <mergeCell ref="R79:S81"/>
    <mergeCell ref="F76:F78"/>
    <mergeCell ref="F79:F81"/>
    <mergeCell ref="F82:F84"/>
    <mergeCell ref="F85:F87"/>
    <mergeCell ref="F90:F92"/>
    <mergeCell ref="E125:K125"/>
    <mergeCell ref="B126:C126"/>
    <mergeCell ref="E126:K126"/>
    <mergeCell ref="B127:C127"/>
    <mergeCell ref="E127:K127"/>
    <mergeCell ref="B122:C122"/>
    <mergeCell ref="E122:K122"/>
    <mergeCell ref="B123:C123"/>
    <mergeCell ref="E123:K123"/>
    <mergeCell ref="B124:C124"/>
    <mergeCell ref="E124:K124"/>
    <mergeCell ref="B119:C119"/>
    <mergeCell ref="E119:K119"/>
    <mergeCell ref="B120:C120"/>
    <mergeCell ref="E120:K120"/>
    <mergeCell ref="B121:C121"/>
    <mergeCell ref="E121:K121"/>
    <mergeCell ref="B116:C116"/>
    <mergeCell ref="E116:K116"/>
    <mergeCell ref="B117:C117"/>
    <mergeCell ref="E117:K117"/>
    <mergeCell ref="B118:C118"/>
    <mergeCell ref="E118:K118"/>
    <mergeCell ref="D70:E72"/>
    <mergeCell ref="R70:S72"/>
    <mergeCell ref="D73:E75"/>
    <mergeCell ref="R73:S75"/>
    <mergeCell ref="D64:E66"/>
    <mergeCell ref="R64:S66"/>
    <mergeCell ref="D67:E69"/>
    <mergeCell ref="R67:S69"/>
    <mergeCell ref="D56:E58"/>
    <mergeCell ref="R56:S58"/>
    <mergeCell ref="D59:E61"/>
    <mergeCell ref="R59:S61"/>
    <mergeCell ref="F59:F61"/>
    <mergeCell ref="A63:S63"/>
    <mergeCell ref="F64:F66"/>
    <mergeCell ref="F67:F69"/>
    <mergeCell ref="F70:F72"/>
    <mergeCell ref="F73:F75"/>
    <mergeCell ref="F33:F35"/>
    <mergeCell ref="D33:E35"/>
    <mergeCell ref="R33:S35"/>
    <mergeCell ref="D24:E26"/>
    <mergeCell ref="R24:S26"/>
    <mergeCell ref="D27:E29"/>
    <mergeCell ref="R27:S29"/>
    <mergeCell ref="F24:F26"/>
    <mergeCell ref="F27:F29"/>
    <mergeCell ref="D21:E23"/>
    <mergeCell ref="R21:S23"/>
    <mergeCell ref="R12:S14"/>
    <mergeCell ref="D15:E17"/>
    <mergeCell ref="R15:S17"/>
    <mergeCell ref="F12:F14"/>
    <mergeCell ref="F15:F17"/>
    <mergeCell ref="F18:F20"/>
    <mergeCell ref="F21:F23"/>
    <mergeCell ref="B5:F5"/>
    <mergeCell ref="B6:F6"/>
    <mergeCell ref="D9:E9"/>
    <mergeCell ref="D12:E14"/>
    <mergeCell ref="A3:E3"/>
    <mergeCell ref="P3:S3"/>
    <mergeCell ref="P4:S4"/>
    <mergeCell ref="B7:F7"/>
    <mergeCell ref="D18:E20"/>
    <mergeCell ref="R18:S20"/>
  </mergeCells>
  <dataValidations xWindow="738" yWindow="656" count="2">
    <dataValidation allowBlank="1" showInputMessage="1" showErrorMessage="1" promptTitle="BERRECHNUNGSFELD" prompt="ACHTUNG NICHTS EINGEBEN!" sqref="R38:S38 R33:S33 R41:S41 L9:M9 R12:S12 R15:S15 R18:S18 R21:S21 R24:S24 R27:S27 R30:S30 R44:S44 R47:S47 R50:S50 R53:S53 R56:S56 L38:L61 P38:Q62 L90:L113 R59:S59 R85:S85 R64:S64 R67:S67 R70:S70 R73:S73 R76:S76 R79:S79 R82:S82 N64:N88 P64:Q88 L64:L87 R111:S111 R90:S90 R93:S93 R96:S96 R99:S99 R102:S102 R105:S105 R108:S108 N90:N113 P90:Q113 P12:Q36 N12:N36 L12:L35 N38:N62" xr:uid="{00000000-0002-0000-0000-000001000000}"/>
    <dataValidation type="list" allowBlank="1" showInputMessage="1" showErrorMessage="1" errorTitle="Falscher Wert" sqref="F12 F90 F15:F36 F67:F88 F93:F113 F38 F41:F62 F64" xr:uid="{00000000-0002-0000-0000-000000000000}">
      <formula1>$Y$9:$Y$11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3DE3E-72FC-4460-8050-7371D0037EC9}">
  <dimension ref="A1:C100"/>
  <sheetViews>
    <sheetView topLeftCell="A28" workbookViewId="0">
      <selection activeCell="H97" sqref="H97"/>
    </sheetView>
  </sheetViews>
  <sheetFormatPr baseColWidth="10" defaultRowHeight="15" x14ac:dyDescent="0.25"/>
  <cols>
    <col min="2" max="2" width="33.7109375" customWidth="1"/>
  </cols>
  <sheetData>
    <row r="1" spans="1:3" x14ac:dyDescent="0.25">
      <c r="A1" t="s">
        <v>3</v>
      </c>
      <c r="B1" t="s">
        <v>5</v>
      </c>
    </row>
    <row r="3" spans="1:3" x14ac:dyDescent="0.25">
      <c r="A3" t="s">
        <v>50</v>
      </c>
    </row>
    <row r="4" spans="1:3" x14ac:dyDescent="0.25">
      <c r="A4" t="s">
        <v>24</v>
      </c>
    </row>
    <row r="5" spans="1:3" x14ac:dyDescent="0.25">
      <c r="A5" t="s">
        <v>27</v>
      </c>
    </row>
    <row r="6" spans="1:3" x14ac:dyDescent="0.25">
      <c r="A6" t="s">
        <v>29</v>
      </c>
    </row>
    <row r="7" spans="1:3" x14ac:dyDescent="0.25">
      <c r="A7" t="s">
        <v>24</v>
      </c>
    </row>
    <row r="8" spans="1:3" x14ac:dyDescent="0.25">
      <c r="A8" t="s">
        <v>27</v>
      </c>
    </row>
    <row r="9" spans="1:3" x14ac:dyDescent="0.25">
      <c r="A9" t="s">
        <v>29</v>
      </c>
    </row>
    <row r="10" spans="1:3" x14ac:dyDescent="0.25">
      <c r="A10" t="s">
        <v>24</v>
      </c>
      <c r="C10" t="s">
        <v>44</v>
      </c>
    </row>
    <row r="11" spans="1:3" x14ac:dyDescent="0.25">
      <c r="A11" t="s">
        <v>27</v>
      </c>
    </row>
    <row r="12" spans="1:3" x14ac:dyDescent="0.25">
      <c r="A12" t="s">
        <v>29</v>
      </c>
    </row>
    <row r="13" spans="1:3" x14ac:dyDescent="0.25">
      <c r="A13" t="s">
        <v>24</v>
      </c>
      <c r="C13" t="s">
        <v>45</v>
      </c>
    </row>
    <row r="14" spans="1:3" x14ac:dyDescent="0.25">
      <c r="A14" t="s">
        <v>27</v>
      </c>
    </row>
    <row r="15" spans="1:3" x14ac:dyDescent="0.25">
      <c r="A15" t="s">
        <v>29</v>
      </c>
    </row>
    <row r="16" spans="1:3" x14ac:dyDescent="0.25">
      <c r="A16" t="s">
        <v>24</v>
      </c>
      <c r="C16" t="s">
        <v>46</v>
      </c>
    </row>
    <row r="17" spans="1:3" x14ac:dyDescent="0.25">
      <c r="A17" t="s">
        <v>27</v>
      </c>
    </row>
    <row r="18" spans="1:3" x14ac:dyDescent="0.25">
      <c r="A18" t="s">
        <v>29</v>
      </c>
    </row>
    <row r="19" spans="1:3" x14ac:dyDescent="0.25">
      <c r="A19" t="s">
        <v>24</v>
      </c>
      <c r="C19" t="s">
        <v>47</v>
      </c>
    </row>
    <row r="20" spans="1:3" x14ac:dyDescent="0.25">
      <c r="A20" t="s">
        <v>27</v>
      </c>
    </row>
    <row r="21" spans="1:3" x14ac:dyDescent="0.25">
      <c r="A21" t="s">
        <v>29</v>
      </c>
    </row>
    <row r="22" spans="1:3" x14ac:dyDescent="0.25">
      <c r="A22" t="s">
        <v>24</v>
      </c>
      <c r="C22" t="s">
        <v>48</v>
      </c>
    </row>
    <row r="23" spans="1:3" x14ac:dyDescent="0.25">
      <c r="A23" t="s">
        <v>27</v>
      </c>
    </row>
    <row r="24" spans="1:3" x14ac:dyDescent="0.25">
      <c r="A24" t="s">
        <v>29</v>
      </c>
    </row>
    <row r="25" spans="1:3" x14ac:dyDescent="0.25">
      <c r="A25" t="s">
        <v>24</v>
      </c>
      <c r="C25" t="s">
        <v>49</v>
      </c>
    </row>
    <row r="26" spans="1:3" x14ac:dyDescent="0.25">
      <c r="A26" t="s">
        <v>27</v>
      </c>
    </row>
    <row r="27" spans="1:3" x14ac:dyDescent="0.25">
      <c r="A27" t="s">
        <v>29</v>
      </c>
    </row>
    <row r="29" spans="1:3" x14ac:dyDescent="0.25">
      <c r="A29" t="s">
        <v>50</v>
      </c>
    </row>
    <row r="30" spans="1:3" x14ac:dyDescent="0.25">
      <c r="A30" t="s">
        <v>24</v>
      </c>
      <c r="C30" t="s">
        <v>44</v>
      </c>
    </row>
    <row r="31" spans="1:3" x14ac:dyDescent="0.25">
      <c r="A31" t="s">
        <v>27</v>
      </c>
    </row>
    <row r="32" spans="1:3" x14ac:dyDescent="0.25">
      <c r="A32" t="s">
        <v>29</v>
      </c>
    </row>
    <row r="33" spans="1:3" x14ac:dyDescent="0.25">
      <c r="A33" t="s">
        <v>24</v>
      </c>
    </row>
    <row r="34" spans="1:3" x14ac:dyDescent="0.25">
      <c r="A34" t="s">
        <v>27</v>
      </c>
    </row>
    <row r="35" spans="1:3" x14ac:dyDescent="0.25">
      <c r="A35" t="s">
        <v>29</v>
      </c>
    </row>
    <row r="36" spans="1:3" x14ac:dyDescent="0.25">
      <c r="A36" t="s">
        <v>24</v>
      </c>
      <c r="C36" t="s">
        <v>45</v>
      </c>
    </row>
    <row r="37" spans="1:3" x14ac:dyDescent="0.25">
      <c r="A37" t="s">
        <v>27</v>
      </c>
    </row>
    <row r="38" spans="1:3" x14ac:dyDescent="0.25">
      <c r="A38" t="s">
        <v>29</v>
      </c>
    </row>
    <row r="39" spans="1:3" x14ac:dyDescent="0.25">
      <c r="A39" t="s">
        <v>24</v>
      </c>
      <c r="C39" t="s">
        <v>46</v>
      </c>
    </row>
    <row r="40" spans="1:3" x14ac:dyDescent="0.25">
      <c r="A40" t="s">
        <v>27</v>
      </c>
    </row>
    <row r="41" spans="1:3" x14ac:dyDescent="0.25">
      <c r="A41" t="s">
        <v>29</v>
      </c>
    </row>
    <row r="42" spans="1:3" x14ac:dyDescent="0.25">
      <c r="A42" t="s">
        <v>24</v>
      </c>
      <c r="C42" t="s">
        <v>47</v>
      </c>
    </row>
    <row r="43" spans="1:3" x14ac:dyDescent="0.25">
      <c r="A43" t="s">
        <v>27</v>
      </c>
    </row>
    <row r="44" spans="1:3" x14ac:dyDescent="0.25">
      <c r="A44" t="s">
        <v>29</v>
      </c>
    </row>
    <row r="45" spans="1:3" x14ac:dyDescent="0.25">
      <c r="A45" t="s">
        <v>24</v>
      </c>
      <c r="C45" t="s">
        <v>48</v>
      </c>
    </row>
    <row r="46" spans="1:3" x14ac:dyDescent="0.25">
      <c r="A46" t="s">
        <v>27</v>
      </c>
    </row>
    <row r="47" spans="1:3" x14ac:dyDescent="0.25">
      <c r="A47" t="s">
        <v>29</v>
      </c>
    </row>
    <row r="48" spans="1:3" x14ac:dyDescent="0.25">
      <c r="A48" t="s">
        <v>24</v>
      </c>
      <c r="C48" t="s">
        <v>49</v>
      </c>
    </row>
    <row r="49" spans="1:3" x14ac:dyDescent="0.25">
      <c r="A49" t="s">
        <v>27</v>
      </c>
    </row>
    <row r="50" spans="1:3" x14ac:dyDescent="0.25">
      <c r="A50" t="s">
        <v>29</v>
      </c>
    </row>
    <row r="52" spans="1:3" x14ac:dyDescent="0.25">
      <c r="A52" t="s">
        <v>50</v>
      </c>
    </row>
    <row r="53" spans="1:3" x14ac:dyDescent="0.25">
      <c r="A53" t="s">
        <v>24</v>
      </c>
      <c r="C53" t="s">
        <v>44</v>
      </c>
    </row>
    <row r="54" spans="1:3" x14ac:dyDescent="0.25">
      <c r="A54" t="s">
        <v>27</v>
      </c>
    </row>
    <row r="55" spans="1:3" x14ac:dyDescent="0.25">
      <c r="A55" t="s">
        <v>29</v>
      </c>
    </row>
    <row r="56" spans="1:3" x14ac:dyDescent="0.25">
      <c r="A56" t="s">
        <v>24</v>
      </c>
      <c r="C56" t="s">
        <v>45</v>
      </c>
    </row>
    <row r="57" spans="1:3" x14ac:dyDescent="0.25">
      <c r="A57" t="s">
        <v>27</v>
      </c>
    </row>
    <row r="58" spans="1:3" x14ac:dyDescent="0.25">
      <c r="A58" t="s">
        <v>29</v>
      </c>
    </row>
    <row r="59" spans="1:3" x14ac:dyDescent="0.25">
      <c r="A59" t="s">
        <v>24</v>
      </c>
      <c r="C59" t="s">
        <v>46</v>
      </c>
    </row>
    <row r="60" spans="1:3" x14ac:dyDescent="0.25">
      <c r="A60" t="s">
        <v>27</v>
      </c>
    </row>
    <row r="61" spans="1:3" x14ac:dyDescent="0.25">
      <c r="A61" t="s">
        <v>29</v>
      </c>
    </row>
    <row r="62" spans="1:3" x14ac:dyDescent="0.25">
      <c r="A62" t="s">
        <v>24</v>
      </c>
      <c r="C62" t="s">
        <v>47</v>
      </c>
    </row>
    <row r="63" spans="1:3" x14ac:dyDescent="0.25">
      <c r="A63" t="s">
        <v>27</v>
      </c>
    </row>
    <row r="64" spans="1:3" x14ac:dyDescent="0.25">
      <c r="A64" t="s">
        <v>29</v>
      </c>
    </row>
    <row r="65" spans="1:3" x14ac:dyDescent="0.25">
      <c r="A65" t="s">
        <v>24</v>
      </c>
      <c r="C65" t="s">
        <v>48</v>
      </c>
    </row>
    <row r="66" spans="1:3" x14ac:dyDescent="0.25">
      <c r="A66" t="s">
        <v>27</v>
      </c>
    </row>
    <row r="67" spans="1:3" x14ac:dyDescent="0.25">
      <c r="A67" t="s">
        <v>29</v>
      </c>
    </row>
    <row r="69" spans="1:3" x14ac:dyDescent="0.25">
      <c r="A69" t="s">
        <v>50</v>
      </c>
    </row>
    <row r="70" spans="1:3" x14ac:dyDescent="0.25">
      <c r="A70" t="s">
        <v>24</v>
      </c>
      <c r="B70" s="94"/>
      <c r="C70" t="s">
        <v>44</v>
      </c>
    </row>
    <row r="71" spans="1:3" x14ac:dyDescent="0.25">
      <c r="A71" t="s">
        <v>27</v>
      </c>
      <c r="B71" s="94"/>
    </row>
    <row r="72" spans="1:3" x14ac:dyDescent="0.25">
      <c r="A72" t="s">
        <v>29</v>
      </c>
    </row>
    <row r="73" spans="1:3" x14ac:dyDescent="0.25">
      <c r="A73" t="s">
        <v>24</v>
      </c>
      <c r="C73" t="s">
        <v>45</v>
      </c>
    </row>
    <row r="74" spans="1:3" x14ac:dyDescent="0.25">
      <c r="A74" t="s">
        <v>27</v>
      </c>
    </row>
    <row r="75" spans="1:3" x14ac:dyDescent="0.25">
      <c r="A75" t="s">
        <v>29</v>
      </c>
    </row>
    <row r="76" spans="1:3" x14ac:dyDescent="0.25">
      <c r="A76" t="s">
        <v>24</v>
      </c>
      <c r="B76" s="94"/>
      <c r="C76" t="s">
        <v>46</v>
      </c>
    </row>
    <row r="77" spans="1:3" x14ac:dyDescent="0.25">
      <c r="A77" t="s">
        <v>27</v>
      </c>
    </row>
    <row r="78" spans="1:3" x14ac:dyDescent="0.25">
      <c r="A78" t="s">
        <v>29</v>
      </c>
    </row>
    <row r="79" spans="1:3" x14ac:dyDescent="0.25">
      <c r="A79" t="s">
        <v>24</v>
      </c>
      <c r="C79" t="s">
        <v>47</v>
      </c>
    </row>
    <row r="80" spans="1:3" x14ac:dyDescent="0.25">
      <c r="A80" t="s">
        <v>27</v>
      </c>
    </row>
    <row r="81" spans="1:3" x14ac:dyDescent="0.25">
      <c r="A81" t="s">
        <v>29</v>
      </c>
    </row>
    <row r="82" spans="1:3" x14ac:dyDescent="0.25">
      <c r="A82" t="s">
        <v>24</v>
      </c>
      <c r="C82" t="s">
        <v>48</v>
      </c>
    </row>
    <row r="83" spans="1:3" x14ac:dyDescent="0.25">
      <c r="A83" t="s">
        <v>27</v>
      </c>
    </row>
    <row r="84" spans="1:3" x14ac:dyDescent="0.25">
      <c r="A84" t="s">
        <v>29</v>
      </c>
    </row>
    <row r="85" spans="1:3" x14ac:dyDescent="0.25">
      <c r="A85" t="s">
        <v>24</v>
      </c>
      <c r="C85" t="s">
        <v>49</v>
      </c>
    </row>
    <row r="86" spans="1:3" x14ac:dyDescent="0.25">
      <c r="A86" t="s">
        <v>27</v>
      </c>
    </row>
    <row r="87" spans="1:3" x14ac:dyDescent="0.25">
      <c r="A87" t="s">
        <v>29</v>
      </c>
    </row>
    <row r="89" spans="1:3" x14ac:dyDescent="0.25">
      <c r="A89" s="90" t="s">
        <v>32</v>
      </c>
      <c r="B89" s="159"/>
      <c r="C89" s="159"/>
    </row>
    <row r="90" spans="1:3" x14ac:dyDescent="0.25">
      <c r="A90" s="91" t="s">
        <v>33</v>
      </c>
      <c r="B90" s="159"/>
      <c r="C90" s="159"/>
    </row>
    <row r="91" spans="1:3" x14ac:dyDescent="0.25">
      <c r="A91" s="91" t="s">
        <v>34</v>
      </c>
      <c r="B91" s="159"/>
      <c r="C91" s="159"/>
    </row>
    <row r="92" spans="1:3" x14ac:dyDescent="0.25">
      <c r="A92" s="91" t="s">
        <v>35</v>
      </c>
      <c r="B92" s="159"/>
      <c r="C92" s="159"/>
    </row>
    <row r="93" spans="1:3" x14ac:dyDescent="0.25">
      <c r="A93" s="91" t="s">
        <v>36</v>
      </c>
      <c r="B93" s="159"/>
      <c r="C93" s="159"/>
    </row>
    <row r="94" spans="1:3" x14ac:dyDescent="0.25">
      <c r="A94" s="91" t="s">
        <v>14</v>
      </c>
      <c r="B94" s="159"/>
      <c r="C94" s="159"/>
    </row>
    <row r="95" spans="1:3" x14ac:dyDescent="0.25">
      <c r="A95" s="92" t="s">
        <v>16</v>
      </c>
      <c r="B95" s="159"/>
      <c r="C95" s="159"/>
    </row>
    <row r="96" spans="1:3" x14ac:dyDescent="0.25">
      <c r="A96" s="91" t="s">
        <v>37</v>
      </c>
      <c r="B96" s="159"/>
      <c r="C96" s="159"/>
    </row>
    <row r="97" spans="1:3" x14ac:dyDescent="0.25">
      <c r="A97" s="91" t="s">
        <v>38</v>
      </c>
      <c r="B97" s="159"/>
      <c r="C97" s="159"/>
    </row>
    <row r="98" spans="1:3" x14ac:dyDescent="0.25">
      <c r="A98" s="129"/>
      <c r="B98" s="129"/>
      <c r="C98" s="93"/>
    </row>
    <row r="99" spans="1:3" x14ac:dyDescent="0.25">
      <c r="A99" s="90" t="s">
        <v>39</v>
      </c>
      <c r="B99" s="159"/>
      <c r="C99" s="159"/>
    </row>
    <row r="100" spans="1:3" x14ac:dyDescent="0.25">
      <c r="A100" s="90" t="s">
        <v>40</v>
      </c>
      <c r="B100" s="159"/>
      <c r="C100" s="159"/>
    </row>
  </sheetData>
  <mergeCells count="11">
    <mergeCell ref="B94:C94"/>
    <mergeCell ref="B89:C89"/>
    <mergeCell ref="B90:C90"/>
    <mergeCell ref="B91:C91"/>
    <mergeCell ref="B92:C92"/>
    <mergeCell ref="B93:C93"/>
    <mergeCell ref="B95:C95"/>
    <mergeCell ref="B96:C96"/>
    <mergeCell ref="B97:C97"/>
    <mergeCell ref="B99:C99"/>
    <mergeCell ref="B100:C100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JocSch</dc:creator>
  <cp:lastModifiedBy>Uwe Marquardt</cp:lastModifiedBy>
  <cp:lastPrinted>2019-05-18T13:58:51Z</cp:lastPrinted>
  <dcterms:created xsi:type="dcterms:W3CDTF">2019-04-04T18:55:47Z</dcterms:created>
  <dcterms:modified xsi:type="dcterms:W3CDTF">2022-03-28T09:21:30Z</dcterms:modified>
</cp:coreProperties>
</file>