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xr:revisionPtr revIDLastSave="0" documentId="8_{5AFA7D05-19E1-4E5E-9D76-ED346B0A8509}" xr6:coauthVersionLast="47" xr6:coauthVersionMax="47" xr10:uidLastSave="{00000000-0000-0000-0000-000000000000}"/>
  <bookViews>
    <workbookView xWindow="-110" yWindow="-110" windowWidth="19420" windowHeight="10300" activeTab="1" xr2:uid="{DA9E28D8-79B5-407B-99D6-5B8C469D35EB}"/>
  </bookViews>
  <sheets>
    <sheet name="WAGC wbl" sheetId="1" r:id="rId1"/>
    <sheet name="WAGC m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4" i="2" l="1"/>
  <c r="AF31" i="1"/>
  <c r="AF21" i="2"/>
  <c r="AF22" i="2"/>
  <c r="AF21" i="1"/>
  <c r="AF11" i="2"/>
  <c r="AF12" i="2"/>
  <c r="Y30" i="1" l="1"/>
  <c r="AF28" i="1"/>
  <c r="AE30" i="1"/>
  <c r="AE29" i="1"/>
  <c r="AF29" i="1"/>
  <c r="AF20" i="1"/>
  <c r="AF19" i="1"/>
  <c r="AF11" i="1"/>
  <c r="AF10" i="1"/>
  <c r="AF5" i="1"/>
  <c r="AE28" i="2"/>
  <c r="AB28" i="2"/>
  <c r="Y28" i="2"/>
  <c r="M28" i="2"/>
  <c r="J28" i="2"/>
  <c r="V29" i="2"/>
  <c r="M29" i="2"/>
  <c r="J29" i="2"/>
  <c r="AF13" i="2"/>
  <c r="AF10" i="2"/>
  <c r="AF30" i="1" l="1"/>
  <c r="AF28" i="2"/>
  <c r="AF29" i="2"/>
  <c r="G28" i="2" l="1"/>
</calcChain>
</file>

<file path=xl/sharedStrings.xml><?xml version="1.0" encoding="utf-8"?>
<sst xmlns="http://schemas.openxmlformats.org/spreadsheetml/2006/main" count="283" uniqueCount="159">
  <si>
    <t>WAGC Quali 2023</t>
  </si>
  <si>
    <t>1. WAGC Quali in Cottbus (GymCity Open)</t>
  </si>
  <si>
    <t>2. WAGC Quali in Ruit (Filder-Pokal) / WC Santarem</t>
  </si>
  <si>
    <t>Gesamt</t>
  </si>
  <si>
    <t>Name</t>
  </si>
  <si>
    <t>Vorname</t>
  </si>
  <si>
    <t>Verein</t>
  </si>
  <si>
    <t>Jahrgang</t>
  </si>
  <si>
    <t>Pflicht 1</t>
  </si>
  <si>
    <t>SW</t>
  </si>
  <si>
    <t>Kür  1</t>
  </si>
  <si>
    <t>Kür 2</t>
  </si>
  <si>
    <t>Pflicht 1  / Kür</t>
  </si>
  <si>
    <t>SW Bonus</t>
  </si>
  <si>
    <t>2Pfl / 2Kür</t>
  </si>
  <si>
    <t>Ranking</t>
  </si>
  <si>
    <t>11-12</t>
  </si>
  <si>
    <t>Bonus</t>
  </si>
  <si>
    <t>Welling</t>
  </si>
  <si>
    <t>Milla</t>
  </si>
  <si>
    <t>TV Höhenhaus</t>
  </si>
  <si>
    <t>1.</t>
  </si>
  <si>
    <t>Steinbrenner</t>
  </si>
  <si>
    <t>Frieda</t>
  </si>
  <si>
    <t>Franfurt Flyers</t>
  </si>
  <si>
    <t>Schmidt</t>
  </si>
  <si>
    <t>Marie</t>
  </si>
  <si>
    <t>MTV Vorsfelde</t>
  </si>
  <si>
    <t>13-14</t>
  </si>
  <si>
    <t>Melnichuk</t>
  </si>
  <si>
    <t>Alexandra</t>
  </si>
  <si>
    <t>TGJ Salzgitter</t>
  </si>
  <si>
    <t>Postiglione</t>
  </si>
  <si>
    <t>Eunike</t>
  </si>
  <si>
    <t>Frankfurt Flyers</t>
  </si>
  <si>
    <t>Xing Hohmann</t>
  </si>
  <si>
    <t>Thea</t>
  </si>
  <si>
    <t>TT Niedernhausen</t>
  </si>
  <si>
    <t>Simon</t>
  </si>
  <si>
    <t>Sophie</t>
  </si>
  <si>
    <t>Greta</t>
  </si>
  <si>
    <t>Bachmann</t>
  </si>
  <si>
    <t>Rieke</t>
  </si>
  <si>
    <t>TSV Ganderkesee</t>
  </si>
  <si>
    <t>Limonova</t>
  </si>
  <si>
    <t>Valeria</t>
  </si>
  <si>
    <t>TB Ruit</t>
  </si>
  <si>
    <t>15-16</t>
  </si>
  <si>
    <t>Möller</t>
  </si>
  <si>
    <t>Maya</t>
  </si>
  <si>
    <t>TG Dietzenbach</t>
  </si>
  <si>
    <t>Volska</t>
  </si>
  <si>
    <t>Nikola</t>
  </si>
  <si>
    <t>Snikere</t>
  </si>
  <si>
    <t>Vitalina</t>
  </si>
  <si>
    <t>TV Unterbach</t>
  </si>
  <si>
    <t>Hirsch</t>
  </si>
  <si>
    <t>Liska</t>
  </si>
  <si>
    <t>Hering</t>
  </si>
  <si>
    <t>Pauline</t>
  </si>
  <si>
    <t>Munich-Airriders</t>
  </si>
  <si>
    <t>Schwalm</t>
  </si>
  <si>
    <t>Mira</t>
  </si>
  <si>
    <t>Eintracht Frankfurt</t>
  </si>
  <si>
    <t>Jentsch</t>
  </si>
  <si>
    <t>Lena</t>
  </si>
  <si>
    <t>SC Cottbus</t>
  </si>
  <si>
    <t>17-21</t>
  </si>
  <si>
    <t>Schuldt</t>
  </si>
  <si>
    <t>Christine</t>
  </si>
  <si>
    <t>Eislöffel</t>
  </si>
  <si>
    <t>Aurelia</t>
  </si>
  <si>
    <t>MTV Bad Kreuzmach</t>
  </si>
  <si>
    <t>Frey</t>
  </si>
  <si>
    <t>Luka</t>
  </si>
  <si>
    <t>SV Brackwede</t>
  </si>
  <si>
    <t>Stöhr</t>
  </si>
  <si>
    <t>Gabriela</t>
  </si>
  <si>
    <t>Munich Airriders</t>
  </si>
  <si>
    <t>Radfelder-Henning</t>
  </si>
  <si>
    <t>Mirja-Carina</t>
  </si>
  <si>
    <t xml:space="preserve">SC Cottbus Turnen </t>
  </si>
  <si>
    <t>Braaf</t>
  </si>
  <si>
    <t>Luisa</t>
  </si>
  <si>
    <t>MTV Stuttgart</t>
  </si>
  <si>
    <t>Schneider</t>
  </si>
  <si>
    <t>Fiona</t>
  </si>
  <si>
    <t>Totzke</t>
  </si>
  <si>
    <t>Viona Maxin</t>
  </si>
  <si>
    <t>SC Cottbus Turnen</t>
  </si>
  <si>
    <t>Ramacher</t>
  </si>
  <si>
    <t>Marrit</t>
  </si>
  <si>
    <t>Wöll</t>
  </si>
  <si>
    <t>Bettina</t>
  </si>
  <si>
    <t>WAGC Normen</t>
  </si>
  <si>
    <t>weiblich</t>
  </si>
  <si>
    <t>Pflicht</t>
  </si>
  <si>
    <t>Pflichtwert</t>
  </si>
  <si>
    <t>Kürwert</t>
  </si>
  <si>
    <t>W11</t>
  </si>
  <si>
    <t>W13</t>
  </si>
  <si>
    <t>W15</t>
  </si>
  <si>
    <t>2006-2002</t>
  </si>
  <si>
    <t>SW Bonus nur bei bei 17-21</t>
  </si>
  <si>
    <t>nicht geturnt</t>
  </si>
  <si>
    <t>2. WAGC Quali in Ruit (Filder-Pokal)/ WC Santarem</t>
  </si>
  <si>
    <t>Pflicht 1   / Kür</t>
  </si>
  <si>
    <t>Kür 1</t>
  </si>
  <si>
    <t>Scherenberg</t>
  </si>
  <si>
    <t>Noah</t>
  </si>
  <si>
    <t>Schönhauer</t>
  </si>
  <si>
    <t>Linus</t>
  </si>
  <si>
    <t>Gerhardt</t>
  </si>
  <si>
    <t>Hermann</t>
  </si>
  <si>
    <t>Fuchs</t>
  </si>
  <si>
    <t>Moritz</t>
  </si>
  <si>
    <t>Leitner</t>
  </si>
  <si>
    <t>Michael</t>
  </si>
  <si>
    <t>TG Münster</t>
  </si>
  <si>
    <t>2.</t>
  </si>
  <si>
    <t>Gerdes</t>
  </si>
  <si>
    <t>Yorick</t>
  </si>
  <si>
    <t>SC Hemmingen</t>
  </si>
  <si>
    <t>3.</t>
  </si>
  <si>
    <t>Tobias</t>
  </si>
  <si>
    <t>Aronica</t>
  </si>
  <si>
    <t>Luan</t>
  </si>
  <si>
    <t>TV Büttelborn</t>
  </si>
  <si>
    <t>Beck</t>
  </si>
  <si>
    <t>Matteo</t>
  </si>
  <si>
    <t>Klug</t>
  </si>
  <si>
    <t>Maximilian</t>
  </si>
  <si>
    <t>Kitz</t>
  </si>
  <si>
    <t>Konrad</t>
  </si>
  <si>
    <t>Walter</t>
  </si>
  <si>
    <t>Devin</t>
  </si>
  <si>
    <t>Eschke</t>
  </si>
  <si>
    <t>Ryan</t>
  </si>
  <si>
    <t>Braun</t>
  </si>
  <si>
    <t>Janis-Luca</t>
  </si>
  <si>
    <t>TV Nelingen</t>
  </si>
  <si>
    <t>Henry</t>
  </si>
  <si>
    <t>Striese</t>
  </si>
  <si>
    <t>Hendrik</t>
  </si>
  <si>
    <t>Bauer</t>
  </si>
  <si>
    <t>Phillipp</t>
  </si>
  <si>
    <t>Lauxtermann</t>
  </si>
  <si>
    <t>Caio</t>
  </si>
  <si>
    <t>Thompson</t>
  </si>
  <si>
    <t>Adrian</t>
  </si>
  <si>
    <t>Feyh</t>
  </si>
  <si>
    <t>Miguel</t>
  </si>
  <si>
    <t>DTV Die Kängurus</t>
  </si>
  <si>
    <t>Gladjuk</t>
  </si>
  <si>
    <t>männlich</t>
  </si>
  <si>
    <t>W17</t>
  </si>
  <si>
    <t>Deutsche Meisterschaft (Stuttgart)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</si>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</sst>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1"/>
      <color rgb="FFFFFF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9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333333"/>
      <name val="PT Sans"/>
      <family val="2"/>
      <charset val="1"/>
    </font>
    <font>
      <i/>
      <sz val="11"/>
      <color rgb="FF0061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6" borderId="0" applyNumberFormat="0" applyBorder="0" applyAlignment="0" applyProtection="0"/>
  </cellStyleXfs>
  <cellXfs count="50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2" xfId="0" applyFont="1" applyFill="1" applyBorder="1"/>
    <xf numFmtId="0" fontId="3" fillId="2" borderId="2" xfId="0" applyFont="1" applyFill="1" applyBorder="1"/>
    <xf numFmtId="0" fontId="0" fillId="0" borderId="4" xfId="0" applyBorder="1"/>
    <xf numFmtId="164" fontId="1" fillId="0" borderId="0" xfId="0" applyNumberFormat="1" applyFont="1"/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5" fontId="0" fillId="4" borderId="18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5" fontId="0" fillId="4" borderId="23" xfId="0" applyNumberFormat="1" applyFill="1" applyBorder="1" applyAlignment="1">
      <alignment horizontal="center" vertical="center"/>
    </xf>
    <xf numFmtId="165" fontId="0" fillId="4" borderId="16" xfId="0" applyNumberFormat="1" applyFill="1" applyBorder="1" applyAlignment="1">
      <alignment horizontal="center" vertical="center"/>
    </xf>
    <xf numFmtId="0" fontId="0" fillId="3" borderId="4" xfId="0" applyFill="1" applyBorder="1"/>
    <xf numFmtId="0" fontId="0" fillId="0" borderId="18" xfId="0" applyBorder="1"/>
    <xf numFmtId="0" fontId="0" fillId="0" borderId="10" xfId="0" applyBorder="1"/>
    <xf numFmtId="0" fontId="0" fillId="3" borderId="33" xfId="0" applyFill="1" applyBorder="1"/>
    <xf numFmtId="0" fontId="3" fillId="2" borderId="27" xfId="0" applyFont="1" applyFill="1" applyBorder="1"/>
    <xf numFmtId="0" fontId="1" fillId="2" borderId="27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5" xfId="0" applyFill="1" applyBorder="1"/>
    <xf numFmtId="0" fontId="0" fillId="3" borderId="36" xfId="0" applyFill="1" applyBorder="1"/>
    <xf numFmtId="0" fontId="0" fillId="3" borderId="0" xfId="0" applyFill="1"/>
    <xf numFmtId="0" fontId="1" fillId="0" borderId="27" xfId="0" applyFont="1" applyBorder="1"/>
    <xf numFmtId="0" fontId="1" fillId="0" borderId="28" xfId="0" applyFont="1" applyBorder="1"/>
    <xf numFmtId="0" fontId="1" fillId="0" borderId="30" xfId="0" applyFont="1" applyBorder="1"/>
    <xf numFmtId="0" fontId="0" fillId="3" borderId="9" xfId="0" applyFill="1" applyBorder="1"/>
    <xf numFmtId="0" fontId="0" fillId="3" borderId="10" xfId="0" applyFill="1" applyBorder="1"/>
    <xf numFmtId="0" fontId="4" fillId="3" borderId="10" xfId="1" applyFill="1" applyBorder="1" applyAlignment="1" applyProtection="1">
      <alignment horizontal="left"/>
      <protection locked="0"/>
    </xf>
    <xf numFmtId="0" fontId="3" fillId="3" borderId="34" xfId="0" applyFont="1" applyFill="1" applyBorder="1"/>
    <xf numFmtId="0" fontId="1" fillId="3" borderId="34" xfId="0" applyFont="1" applyFill="1" applyBorder="1"/>
    <xf numFmtId="0" fontId="3" fillId="3" borderId="37" xfId="0" applyFont="1" applyFill="1" applyBorder="1"/>
    <xf numFmtId="0" fontId="1" fillId="0" borderId="1" xfId="0" applyFont="1" applyBorder="1"/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3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3" xfId="0" applyFont="1" applyFill="1" applyBorder="1"/>
    <xf numFmtId="49" fontId="1" fillId="0" borderId="36" xfId="0" applyNumberFormat="1" applyFont="1" applyBorder="1"/>
    <xf numFmtId="49" fontId="1" fillId="3" borderId="36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0" fontId="3" fillId="2" borderId="30" xfId="0" applyFont="1" applyFill="1" applyBorder="1"/>
    <xf numFmtId="0" fontId="3" fillId="3" borderId="36" xfId="0" applyFont="1" applyFill="1" applyBorder="1"/>
    <xf numFmtId="165" fontId="2" fillId="4" borderId="18" xfId="0" applyNumberFormat="1" applyFont="1" applyFill="1" applyBorder="1" applyAlignment="1">
      <alignment horizontal="center" vertical="center"/>
    </xf>
    <xf numFmtId="165" fontId="2" fillId="4" borderId="10" xfId="0" applyNumberFormat="1" applyFont="1" applyFill="1" applyBorder="1" applyAlignment="1">
      <alignment horizontal="center" vertical="center"/>
    </xf>
    <xf numFmtId="165" fontId="2" fillId="4" borderId="23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1" fillId="0" borderId="38" xfId="0" applyFont="1" applyBorder="1"/>
    <xf numFmtId="0" fontId="8" fillId="0" borderId="0" xfId="0" applyFont="1"/>
    <xf numFmtId="164" fontId="1" fillId="3" borderId="0" xfId="0" applyNumberFormat="1" applyFont="1" applyFill="1"/>
    <xf numFmtId="0" fontId="1" fillId="3" borderId="2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165" fontId="2" fillId="3" borderId="18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0" fillId="3" borderId="34" xfId="0" applyFill="1" applyBorder="1"/>
    <xf numFmtId="0" fontId="2" fillId="3" borderId="34" xfId="0" applyFont="1" applyFill="1" applyBorder="1"/>
    <xf numFmtId="0" fontId="2" fillId="3" borderId="37" xfId="0" applyFont="1" applyFill="1" applyBorder="1"/>
    <xf numFmtId="0" fontId="1" fillId="5" borderId="1" xfId="0" applyFont="1" applyFill="1" applyBorder="1"/>
    <xf numFmtId="0" fontId="3" fillId="5" borderId="2" xfId="0" applyFont="1" applyFill="1" applyBorder="1"/>
    <xf numFmtId="0" fontId="1" fillId="5" borderId="2" xfId="0" applyFont="1" applyFill="1" applyBorder="1"/>
    <xf numFmtId="0" fontId="1" fillId="5" borderId="29" xfId="0" applyFont="1" applyFill="1" applyBorder="1"/>
    <xf numFmtId="0" fontId="3" fillId="5" borderId="30" xfId="0" applyFont="1" applyFill="1" applyBorder="1"/>
    <xf numFmtId="0" fontId="1" fillId="5" borderId="27" xfId="0" applyFont="1" applyFill="1" applyBorder="1"/>
    <xf numFmtId="0" fontId="3" fillId="5" borderId="27" xfId="0" applyFont="1" applyFill="1" applyBorder="1"/>
    <xf numFmtId="0" fontId="3" fillId="5" borderId="28" xfId="0" applyFont="1" applyFill="1" applyBorder="1"/>
    <xf numFmtId="0" fontId="1" fillId="5" borderId="33" xfId="0" applyFont="1" applyFill="1" applyBorder="1"/>
    <xf numFmtId="0" fontId="3" fillId="5" borderId="36" xfId="0" applyFont="1" applyFill="1" applyBorder="1"/>
    <xf numFmtId="0" fontId="1" fillId="5" borderId="34" xfId="0" applyFont="1" applyFill="1" applyBorder="1"/>
    <xf numFmtId="0" fontId="3" fillId="5" borderId="34" xfId="0" applyFont="1" applyFill="1" applyBorder="1"/>
    <xf numFmtId="0" fontId="3" fillId="5" borderId="35" xfId="0" applyFont="1" applyFill="1" applyBorder="1"/>
    <xf numFmtId="0" fontId="1" fillId="5" borderId="39" xfId="0" applyFont="1" applyFill="1" applyBorder="1"/>
    <xf numFmtId="0" fontId="3" fillId="5" borderId="40" xfId="0" applyFont="1" applyFill="1" applyBorder="1"/>
    <xf numFmtId="0" fontId="1" fillId="5" borderId="40" xfId="0" applyFont="1" applyFill="1" applyBorder="1"/>
    <xf numFmtId="0" fontId="3" fillId="5" borderId="41" xfId="0" applyFont="1" applyFill="1" applyBorder="1"/>
    <xf numFmtId="0" fontId="1" fillId="5" borderId="13" xfId="0" applyFont="1" applyFill="1" applyBorder="1"/>
    <xf numFmtId="0" fontId="3" fillId="5" borderId="14" xfId="0" applyFont="1" applyFill="1" applyBorder="1"/>
    <xf numFmtId="0" fontId="1" fillId="5" borderId="14" xfId="0" applyFont="1" applyFill="1" applyBorder="1"/>
    <xf numFmtId="0" fontId="3" fillId="5" borderId="19" xfId="0" applyFont="1" applyFill="1" applyBorder="1"/>
    <xf numFmtId="0" fontId="1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/>
    <xf numFmtId="0" fontId="0" fillId="0" borderId="6" xfId="0" applyBorder="1"/>
    <xf numFmtId="0" fontId="0" fillId="0" borderId="11" xfId="0" applyBorder="1"/>
    <xf numFmtId="0" fontId="1" fillId="0" borderId="20" xfId="0" applyFont="1" applyBorder="1"/>
    <xf numFmtId="0" fontId="1" fillId="0" borderId="44" xfId="0" applyFont="1" applyBorder="1"/>
    <xf numFmtId="0" fontId="1" fillId="0" borderId="15" xfId="0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3" borderId="12" xfId="0" applyNumberFormat="1" applyFill="1" applyBorder="1"/>
    <xf numFmtId="1" fontId="0" fillId="3" borderId="12" xfId="0" applyNumberFormat="1" applyFill="1" applyBorder="1" applyAlignment="1">
      <alignment horizontal="center"/>
    </xf>
    <xf numFmtId="164" fontId="5" fillId="3" borderId="15" xfId="0" applyNumberFormat="1" applyFont="1" applyFill="1" applyBorder="1"/>
    <xf numFmtId="1" fontId="5" fillId="0" borderId="15" xfId="0" applyNumberFormat="1" applyFont="1" applyBorder="1" applyAlignment="1">
      <alignment horizontal="center"/>
    </xf>
    <xf numFmtId="0" fontId="2" fillId="3" borderId="0" xfId="0" applyFont="1" applyFill="1"/>
    <xf numFmtId="0" fontId="3" fillId="5" borderId="14" xfId="0" applyFont="1" applyFill="1" applyBorder="1" applyAlignment="1">
      <alignment wrapText="1"/>
    </xf>
    <xf numFmtId="0" fontId="1" fillId="5" borderId="38" xfId="0" applyFont="1" applyFill="1" applyBorder="1"/>
    <xf numFmtId="0" fontId="3" fillId="5" borderId="19" xfId="0" applyFont="1" applyFill="1" applyBorder="1" applyAlignment="1">
      <alignment wrapText="1"/>
    </xf>
    <xf numFmtId="0" fontId="1" fillId="5" borderId="46" xfId="0" applyFont="1" applyFill="1" applyBorder="1"/>
    <xf numFmtId="0" fontId="1" fillId="5" borderId="47" xfId="0" applyFont="1" applyFill="1" applyBorder="1"/>
    <xf numFmtId="0" fontId="3" fillId="5" borderId="48" xfId="0" applyFont="1" applyFill="1" applyBorder="1"/>
    <xf numFmtId="0" fontId="1" fillId="5" borderId="48" xfId="0" applyFont="1" applyFill="1" applyBorder="1"/>
    <xf numFmtId="0" fontId="3" fillId="5" borderId="18" xfId="0" applyFont="1" applyFill="1" applyBorder="1"/>
    <xf numFmtId="0" fontId="3" fillId="5" borderId="21" xfId="0" applyFont="1" applyFill="1" applyBorder="1"/>
    <xf numFmtId="0" fontId="1" fillId="2" borderId="24" xfId="0" applyFont="1" applyFill="1" applyBorder="1" applyAlignment="1">
      <alignment wrapText="1"/>
    </xf>
    <xf numFmtId="0" fontId="3" fillId="2" borderId="24" xfId="0" applyFont="1" applyFill="1" applyBorder="1"/>
    <xf numFmtId="0" fontId="1" fillId="2" borderId="30" xfId="0" applyFont="1" applyFill="1" applyBorder="1" applyAlignment="1">
      <alignment wrapText="1"/>
    </xf>
    <xf numFmtId="0" fontId="3" fillId="2" borderId="36" xfId="0" applyFont="1" applyFill="1" applyBorder="1"/>
    <xf numFmtId="164" fontId="0" fillId="3" borderId="0" xfId="0" applyNumberFormat="1" applyFill="1" applyAlignment="1">
      <alignment horizontal="center"/>
    </xf>
    <xf numFmtId="0" fontId="1" fillId="2" borderId="36" xfId="0" applyFont="1" applyFill="1" applyBorder="1"/>
    <xf numFmtId="0" fontId="1" fillId="2" borderId="34" xfId="0" applyFont="1" applyFill="1" applyBorder="1"/>
    <xf numFmtId="0" fontId="3" fillId="2" borderId="34" xfId="0" applyFont="1" applyFill="1" applyBorder="1"/>
    <xf numFmtId="164" fontId="0" fillId="3" borderId="0" xfId="0" applyNumberFormat="1" applyFill="1"/>
    <xf numFmtId="1" fontId="1" fillId="3" borderId="20" xfId="0" applyNumberFormat="1" applyFont="1" applyFill="1" applyBorder="1" applyAlignment="1">
      <alignment horizontal="center"/>
    </xf>
    <xf numFmtId="1" fontId="1" fillId="3" borderId="45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64" fontId="11" fillId="3" borderId="44" xfId="2" applyNumberFormat="1" applyFill="1" applyBorder="1"/>
    <xf numFmtId="0" fontId="2" fillId="3" borderId="18" xfId="0" applyFont="1" applyFill="1" applyBorder="1"/>
    <xf numFmtId="0" fontId="2" fillId="3" borderId="49" xfId="0" applyFont="1" applyFill="1" applyBorder="1"/>
    <xf numFmtId="164" fontId="0" fillId="3" borderId="18" xfId="0" applyNumberFormat="1" applyFill="1" applyBorder="1"/>
    <xf numFmtId="0" fontId="2" fillId="3" borderId="4" xfId="0" applyFont="1" applyFill="1" applyBorder="1"/>
    <xf numFmtId="0" fontId="3" fillId="3" borderId="18" xfId="0" applyFont="1" applyFill="1" applyBorder="1"/>
    <xf numFmtId="0" fontId="3" fillId="3" borderId="21" xfId="0" applyFont="1" applyFill="1" applyBorder="1"/>
    <xf numFmtId="0" fontId="2" fillId="3" borderId="50" xfId="0" applyFont="1" applyFill="1" applyBorder="1"/>
    <xf numFmtId="164" fontId="0" fillId="3" borderId="4" xfId="0" applyNumberForma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2" fillId="3" borderId="10" xfId="0" applyFont="1" applyFill="1" applyBorder="1"/>
    <xf numFmtId="0" fontId="2" fillId="3" borderId="51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2" fillId="3" borderId="14" xfId="0" applyNumberFormat="1" applyFont="1" applyFill="1" applyBorder="1"/>
    <xf numFmtId="164" fontId="5" fillId="3" borderId="14" xfId="0" applyNumberFormat="1" applyFont="1" applyFill="1" applyBorder="1"/>
    <xf numFmtId="165" fontId="2" fillId="3" borderId="19" xfId="0" applyNumberFormat="1" applyFont="1" applyFill="1" applyBorder="1"/>
    <xf numFmtId="165" fontId="2" fillId="3" borderId="40" xfId="0" applyNumberFormat="1" applyFont="1" applyFill="1" applyBorder="1"/>
    <xf numFmtId="164" fontId="9" fillId="3" borderId="24" xfId="0" applyNumberFormat="1" applyFont="1" applyFill="1" applyBorder="1"/>
    <xf numFmtId="164" fontId="0" fillId="3" borderId="14" xfId="0" applyNumberFormat="1" applyFill="1" applyBorder="1"/>
    <xf numFmtId="165" fontId="0" fillId="3" borderId="14" xfId="0" applyNumberFormat="1" applyFill="1" applyBorder="1"/>
    <xf numFmtId="165" fontId="0" fillId="3" borderId="24" xfId="0" applyNumberFormat="1" applyFill="1" applyBorder="1"/>
    <xf numFmtId="164" fontId="2" fillId="3" borderId="13" xfId="0" applyNumberFormat="1" applyFont="1" applyFill="1" applyBorder="1"/>
    <xf numFmtId="164" fontId="2" fillId="3" borderId="24" xfId="0" applyNumberFormat="1" applyFont="1" applyFill="1" applyBorder="1"/>
    <xf numFmtId="165" fontId="6" fillId="3" borderId="18" xfId="0" applyNumberFormat="1" applyFont="1" applyFill="1" applyBorder="1"/>
    <xf numFmtId="164" fontId="5" fillId="3" borderId="18" xfId="0" applyNumberFormat="1" applyFont="1" applyFill="1" applyBorder="1"/>
    <xf numFmtId="165" fontId="2" fillId="3" borderId="18" xfId="0" applyNumberFormat="1" applyFont="1" applyFill="1" applyBorder="1"/>
    <xf numFmtId="165" fontId="2" fillId="3" borderId="49" xfId="0" applyNumberFormat="1" applyFont="1" applyFill="1" applyBorder="1"/>
    <xf numFmtId="164" fontId="11" fillId="3" borderId="18" xfId="2" applyNumberFormat="1" applyFill="1" applyBorder="1"/>
    <xf numFmtId="165" fontId="11" fillId="3" borderId="18" xfId="2" applyNumberFormat="1" applyFill="1" applyBorder="1"/>
    <xf numFmtId="165" fontId="0" fillId="3" borderId="18" xfId="0" applyNumberFormat="1" applyFill="1" applyBorder="1"/>
    <xf numFmtId="165" fontId="0" fillId="3" borderId="21" xfId="0" applyNumberFormat="1" applyFill="1" applyBorder="1"/>
    <xf numFmtId="164" fontId="2" fillId="3" borderId="25" xfId="0" applyNumberFormat="1" applyFont="1" applyFill="1" applyBorder="1"/>
    <xf numFmtId="165" fontId="2" fillId="3" borderId="21" xfId="0" applyNumberFormat="1" applyFont="1" applyFill="1" applyBorder="1"/>
    <xf numFmtId="165" fontId="6" fillId="3" borderId="8" xfId="0" applyNumberFormat="1" applyFont="1" applyFill="1" applyBorder="1"/>
    <xf numFmtId="164" fontId="5" fillId="3" borderId="8" xfId="0" applyNumberFormat="1" applyFont="1" applyFill="1" applyBorder="1"/>
    <xf numFmtId="165" fontId="2" fillId="3" borderId="4" xfId="0" applyNumberFormat="1" applyFont="1" applyFill="1" applyBorder="1"/>
    <xf numFmtId="165" fontId="2" fillId="3" borderId="50" xfId="0" applyNumberFormat="1" applyFont="1" applyFill="1" applyBorder="1"/>
    <xf numFmtId="0" fontId="11" fillId="3" borderId="5" xfId="2" applyFill="1" applyBorder="1"/>
    <xf numFmtId="164" fontId="11" fillId="3" borderId="4" xfId="2" applyNumberFormat="1" applyFill="1" applyBorder="1"/>
    <xf numFmtId="165" fontId="11" fillId="3" borderId="4" xfId="2" applyNumberFormat="1" applyFill="1" applyBorder="1"/>
    <xf numFmtId="165" fontId="0" fillId="3" borderId="4" xfId="0" applyNumberFormat="1" applyFill="1" applyBorder="1"/>
    <xf numFmtId="165" fontId="0" fillId="3" borderId="6" xfId="0" applyNumberFormat="1" applyFill="1" applyBorder="1"/>
    <xf numFmtId="164" fontId="2" fillId="3" borderId="7" xfId="0" applyNumberFormat="1" applyFont="1" applyFill="1" applyBorder="1"/>
    <xf numFmtId="164" fontId="9" fillId="3" borderId="4" xfId="0" applyNumberFormat="1" applyFont="1" applyFill="1" applyBorder="1"/>
    <xf numFmtId="165" fontId="2" fillId="3" borderId="6" xfId="0" applyNumberFormat="1" applyFont="1" applyFill="1" applyBorder="1"/>
    <xf numFmtId="164" fontId="0" fillId="3" borderId="7" xfId="0" applyNumberFormat="1" applyFill="1" applyBorder="1"/>
    <xf numFmtId="165" fontId="6" fillId="3" borderId="4" xfId="0" applyNumberFormat="1" applyFont="1" applyFill="1" applyBorder="1"/>
    <xf numFmtId="164" fontId="5" fillId="3" borderId="4" xfId="0" applyNumberFormat="1" applyFont="1" applyFill="1" applyBorder="1"/>
    <xf numFmtId="165" fontId="6" fillId="3" borderId="10" xfId="0" applyNumberFormat="1" applyFont="1" applyFill="1" applyBorder="1"/>
    <xf numFmtId="164" fontId="5" fillId="3" borderId="10" xfId="0" applyNumberFormat="1" applyFont="1" applyFill="1" applyBorder="1"/>
    <xf numFmtId="165" fontId="2" fillId="3" borderId="10" xfId="0" applyNumberFormat="1" applyFont="1" applyFill="1" applyBorder="1"/>
    <xf numFmtId="165" fontId="2" fillId="3" borderId="51" xfId="0" applyNumberFormat="1" applyFont="1" applyFill="1" applyBorder="1"/>
    <xf numFmtId="164" fontId="0" fillId="3" borderId="10" xfId="0" applyNumberFormat="1" applyFill="1" applyBorder="1"/>
    <xf numFmtId="165" fontId="0" fillId="3" borderId="10" xfId="0" applyNumberFormat="1" applyFill="1" applyBorder="1"/>
    <xf numFmtId="164" fontId="0" fillId="3" borderId="26" xfId="0" applyNumberFormat="1" applyFill="1" applyBorder="1"/>
    <xf numFmtId="164" fontId="2" fillId="3" borderId="26" xfId="0" applyNumberFormat="1" applyFont="1" applyFill="1" applyBorder="1"/>
    <xf numFmtId="165" fontId="2" fillId="3" borderId="11" xfId="0" applyNumberFormat="1" applyFont="1" applyFill="1" applyBorder="1"/>
    <xf numFmtId="165" fontId="2" fillId="3" borderId="25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/>
    <xf numFmtId="165" fontId="2" fillId="3" borderId="7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5" fontId="6" fillId="3" borderId="6" xfId="0" applyNumberFormat="1" applyFont="1" applyFill="1" applyBorder="1"/>
    <xf numFmtId="165" fontId="6" fillId="3" borderId="50" xfId="0" applyNumberFormat="1" applyFont="1" applyFill="1" applyBorder="1"/>
    <xf numFmtId="0" fontId="0" fillId="3" borderId="7" xfId="0" applyFill="1" applyBorder="1" applyAlignment="1">
      <alignment horizontal="center" vertical="center" wrapText="1"/>
    </xf>
    <xf numFmtId="164" fontId="6" fillId="3" borderId="4" xfId="0" applyNumberFormat="1" applyFont="1" applyFill="1" applyBorder="1"/>
    <xf numFmtId="165" fontId="6" fillId="3" borderId="51" xfId="0" applyNumberFormat="1" applyFont="1" applyFill="1" applyBorder="1"/>
    <xf numFmtId="165" fontId="6" fillId="3" borderId="11" xfId="0" applyNumberFormat="1" applyFont="1" applyFill="1" applyBorder="1"/>
    <xf numFmtId="0" fontId="3" fillId="3" borderId="14" xfId="0" applyFont="1" applyFill="1" applyBorder="1" applyAlignment="1">
      <alignment horizontal="center" vertical="center"/>
    </xf>
    <xf numFmtId="164" fontId="0" fillId="3" borderId="25" xfId="0" applyNumberFormat="1" applyFill="1" applyBorder="1"/>
    <xf numFmtId="164" fontId="5" fillId="3" borderId="7" xfId="0" applyNumberFormat="1" applyFont="1" applyFill="1" applyBorder="1"/>
    <xf numFmtId="165" fontId="6" fillId="3" borderId="49" xfId="0" applyNumberFormat="1" applyFont="1" applyFill="1" applyBorder="1"/>
    <xf numFmtId="165" fontId="11" fillId="3" borderId="4" xfId="2" applyNumberFormat="1" applyFill="1" applyBorder="1" applyAlignment="1"/>
    <xf numFmtId="164" fontId="6" fillId="3" borderId="7" xfId="0" applyNumberFormat="1" applyFont="1" applyFill="1" applyBorder="1"/>
    <xf numFmtId="164" fontId="0" fillId="3" borderId="5" xfId="0" applyNumberFormat="1" applyFill="1" applyBorder="1"/>
    <xf numFmtId="164" fontId="5" fillId="3" borderId="26" xfId="0" applyNumberFormat="1" applyFont="1" applyFill="1" applyBorder="1"/>
    <xf numFmtId="164" fontId="0" fillId="3" borderId="9" xfId="0" applyNumberFormat="1" applyFill="1" applyBorder="1"/>
    <xf numFmtId="164" fontId="6" fillId="3" borderId="26" xfId="0" applyNumberFormat="1" applyFont="1" applyFill="1" applyBorder="1"/>
    <xf numFmtId="164" fontId="5" fillId="3" borderId="25" xfId="0" applyNumberFormat="1" applyFont="1" applyFill="1" applyBorder="1"/>
    <xf numFmtId="164" fontId="6" fillId="3" borderId="25" xfId="0" applyNumberFormat="1" applyFont="1" applyFill="1" applyBorder="1"/>
    <xf numFmtId="0" fontId="5" fillId="3" borderId="4" xfId="0" applyFont="1" applyFill="1" applyBorder="1" applyAlignment="1">
      <alignment vertical="center" wrapText="1"/>
    </xf>
    <xf numFmtId="165" fontId="5" fillId="3" borderId="25" xfId="0" applyNumberFormat="1" applyFont="1" applyFill="1" applyBorder="1"/>
    <xf numFmtId="165" fontId="6" fillId="3" borderId="25" xfId="0" applyNumberFormat="1" applyFont="1" applyFill="1" applyBorder="1"/>
    <xf numFmtId="165" fontId="5" fillId="3" borderId="7" xfId="0" applyNumberFormat="1" applyFont="1" applyFill="1" applyBorder="1"/>
    <xf numFmtId="165" fontId="6" fillId="3" borderId="7" xfId="0" applyNumberFormat="1" applyFont="1" applyFill="1" applyBorder="1"/>
    <xf numFmtId="165" fontId="0" fillId="3" borderId="7" xfId="0" applyNumberFormat="1" applyFill="1" applyBorder="1" applyAlignment="1">
      <alignment vertical="center" wrapText="1"/>
    </xf>
    <xf numFmtId="165" fontId="6" fillId="3" borderId="26" xfId="0" applyNumberFormat="1" applyFont="1" applyFill="1" applyBorder="1"/>
    <xf numFmtId="165" fontId="2" fillId="3" borderId="0" xfId="0" applyNumberFormat="1" applyFont="1" applyFill="1"/>
    <xf numFmtId="165" fontId="0" fillId="3" borderId="0" xfId="0" applyNumberFormat="1" applyFill="1"/>
    <xf numFmtId="164" fontId="2" fillId="3" borderId="0" xfId="0" applyNumberFormat="1" applyFont="1" applyFill="1"/>
    <xf numFmtId="0" fontId="1" fillId="3" borderId="14" xfId="0" applyFont="1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0" fontId="4" fillId="3" borderId="4" xfId="1" applyFill="1" applyBorder="1" applyAlignment="1" applyProtection="1">
      <alignment horizontal="left"/>
      <protection locked="0"/>
    </xf>
    <xf numFmtId="164" fontId="0" fillId="3" borderId="24" xfId="0" applyNumberFormat="1" applyFill="1" applyBorder="1"/>
    <xf numFmtId="0" fontId="0" fillId="0" borderId="17" xfId="0" applyBorder="1"/>
    <xf numFmtId="0" fontId="0" fillId="0" borderId="5" xfId="0" applyBorder="1"/>
    <xf numFmtId="0" fontId="0" fillId="0" borderId="9" xfId="0" applyBorder="1"/>
    <xf numFmtId="165" fontId="6" fillId="3" borderId="23" xfId="0" applyNumberFormat="1" applyFont="1" applyFill="1" applyBorder="1"/>
    <xf numFmtId="164" fontId="5" fillId="3" borderId="23" xfId="0" applyNumberFormat="1" applyFont="1" applyFill="1" applyBorder="1"/>
    <xf numFmtId="1" fontId="0" fillId="3" borderId="22" xfId="0" applyNumberFormat="1" applyFill="1" applyBorder="1" applyAlignment="1">
      <alignment horizontal="center"/>
    </xf>
    <xf numFmtId="0" fontId="1" fillId="5" borderId="36" xfId="0" applyFont="1" applyFill="1" applyBorder="1"/>
    <xf numFmtId="0" fontId="3" fillId="5" borderId="53" xfId="0" applyFont="1" applyFill="1" applyBorder="1"/>
    <xf numFmtId="164" fontId="10" fillId="3" borderId="10" xfId="0" applyNumberFormat="1" applyFont="1" applyFill="1" applyBorder="1"/>
    <xf numFmtId="165" fontId="5" fillId="3" borderId="26" xfId="0" applyNumberFormat="1" applyFont="1" applyFill="1" applyBorder="1"/>
    <xf numFmtId="165" fontId="5" fillId="3" borderId="10" xfId="0" applyNumberFormat="1" applyFont="1" applyFill="1" applyBorder="1"/>
    <xf numFmtId="165" fontId="11" fillId="3" borderId="10" xfId="2" applyNumberFormat="1" applyFill="1" applyBorder="1" applyAlignment="1"/>
    <xf numFmtId="164" fontId="1" fillId="3" borderId="44" xfId="0" applyNumberFormat="1" applyFont="1" applyFill="1" applyBorder="1"/>
    <xf numFmtId="164" fontId="1" fillId="3" borderId="15" xfId="0" applyNumberFormat="1" applyFont="1" applyFill="1" applyBorder="1"/>
    <xf numFmtId="0" fontId="1" fillId="3" borderId="0" xfId="0" applyFont="1" applyFill="1"/>
    <xf numFmtId="164" fontId="11" fillId="6" borderId="24" xfId="2" applyNumberFormat="1" applyBorder="1"/>
    <xf numFmtId="164" fontId="11" fillId="6" borderId="14" xfId="2" applyNumberFormat="1" applyBorder="1"/>
    <xf numFmtId="164" fontId="0" fillId="3" borderId="7" xfId="0" applyNumberFormat="1" applyFill="1" applyBorder="1" applyAlignment="1">
      <alignment vertical="center" wrapText="1"/>
    </xf>
    <xf numFmtId="165" fontId="12" fillId="3" borderId="4" xfId="0" applyNumberFormat="1" applyFont="1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13" fillId="3" borderId="10" xfId="0" applyNumberFormat="1" applyFont="1" applyFill="1" applyBorder="1"/>
    <xf numFmtId="165" fontId="5" fillId="3" borderId="18" xfId="0" applyNumberFormat="1" applyFont="1" applyFill="1" applyBorder="1"/>
    <xf numFmtId="0" fontId="0" fillId="7" borderId="7" xfId="0" applyFill="1" applyBorder="1" applyAlignment="1">
      <alignment vertical="center"/>
    </xf>
    <xf numFmtId="165" fontId="0" fillId="7" borderId="7" xfId="0" applyNumberFormat="1" applyFill="1" applyBorder="1" applyAlignment="1">
      <alignment vertical="center"/>
    </xf>
    <xf numFmtId="164" fontId="0" fillId="7" borderId="4" xfId="0" applyNumberFormat="1" applyFill="1" applyBorder="1" applyAlignment="1">
      <alignment vertical="center"/>
    </xf>
    <xf numFmtId="165" fontId="6" fillId="7" borderId="4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165" fontId="2" fillId="7" borderId="4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vertical="center"/>
    </xf>
    <xf numFmtId="165" fontId="6" fillId="7" borderId="4" xfId="0" applyNumberFormat="1" applyFont="1" applyFill="1" applyBorder="1"/>
    <xf numFmtId="165" fontId="6" fillId="7" borderId="50" xfId="0" applyNumberFormat="1" applyFont="1" applyFill="1" applyBorder="1"/>
    <xf numFmtId="164" fontId="0" fillId="3" borderId="17" xfId="0" applyNumberFormat="1" applyFill="1" applyBorder="1"/>
    <xf numFmtId="164" fontId="5" fillId="3" borderId="5" xfId="0" applyNumberFormat="1" applyFont="1" applyFill="1" applyBorder="1"/>
    <xf numFmtId="164" fontId="5" fillId="3" borderId="4" xfId="0" applyNumberFormat="1" applyFont="1" applyFill="1" applyBorder="1" applyAlignment="1">
      <alignment vertical="center" wrapText="1"/>
    </xf>
    <xf numFmtId="164" fontId="5" fillId="3" borderId="25" xfId="0" applyNumberFormat="1" applyFont="1" applyFill="1" applyBorder="1" applyAlignment="1">
      <alignment horizontal="right"/>
    </xf>
    <xf numFmtId="164" fontId="5" fillId="3" borderId="52" xfId="0" applyNumberFormat="1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164" fontId="5" fillId="3" borderId="23" xfId="0" applyNumberFormat="1" applyFont="1" applyFill="1" applyBorder="1" applyAlignment="1">
      <alignment horizontal="right"/>
    </xf>
    <xf numFmtId="164" fontId="5" fillId="8" borderId="14" xfId="0" applyNumberFormat="1" applyFont="1" applyFill="1" applyBorder="1"/>
    <xf numFmtId="164" fontId="9" fillId="7" borderId="7" xfId="0" applyNumberFormat="1" applyFont="1" applyFill="1" applyBorder="1"/>
    <xf numFmtId="164" fontId="9" fillId="7" borderId="4" xfId="0" applyNumberFormat="1" applyFont="1" applyFill="1" applyBorder="1"/>
    <xf numFmtId="164" fontId="5" fillId="7" borderId="26" xfId="0" applyNumberFormat="1" applyFont="1" applyFill="1" applyBorder="1"/>
    <xf numFmtId="165" fontId="6" fillId="7" borderId="10" xfId="0" applyNumberFormat="1" applyFont="1" applyFill="1" applyBorder="1"/>
    <xf numFmtId="164" fontId="5" fillId="7" borderId="10" xfId="0" applyNumberFormat="1" applyFont="1" applyFill="1" applyBorder="1"/>
    <xf numFmtId="165" fontId="6" fillId="7" borderId="51" xfId="0" applyNumberFormat="1" applyFont="1" applyFill="1" applyBorder="1"/>
    <xf numFmtId="1" fontId="1" fillId="3" borderId="12" xfId="0" applyNumberFormat="1" applyFont="1" applyFill="1" applyBorder="1" applyAlignment="1">
      <alignment horizontal="center"/>
    </xf>
    <xf numFmtId="165" fontId="11" fillId="6" borderId="14" xfId="2" applyNumberFormat="1" applyBorder="1"/>
    <xf numFmtId="165" fontId="0" fillId="8" borderId="14" xfId="0" applyNumberFormat="1" applyFill="1" applyBorder="1"/>
    <xf numFmtId="165" fontId="0" fillId="8" borderId="19" xfId="0" applyNumberFormat="1" applyFill="1" applyBorder="1"/>
    <xf numFmtId="165" fontId="0" fillId="3" borderId="19" xfId="0" applyNumberFormat="1" applyFill="1" applyBorder="1"/>
    <xf numFmtId="165" fontId="5" fillId="3" borderId="8" xfId="0" applyNumberFormat="1" applyFont="1" applyFill="1" applyBorder="1"/>
    <xf numFmtId="165" fontId="5" fillId="3" borderId="23" xfId="0" applyNumberFormat="1" applyFont="1" applyFill="1" applyBorder="1"/>
    <xf numFmtId="165" fontId="2" fillId="8" borderId="18" xfId="0" applyNumberFormat="1" applyFont="1" applyFill="1" applyBorder="1"/>
    <xf numFmtId="2" fontId="0" fillId="0" borderId="0" xfId="0" applyNumberFormat="1"/>
    <xf numFmtId="2" fontId="0" fillId="3" borderId="0" xfId="0" applyNumberFormat="1" applyFill="1" applyAlignment="1">
      <alignment horizontal="center"/>
    </xf>
    <xf numFmtId="2" fontId="1" fillId="3" borderId="0" xfId="0" applyNumberFormat="1" applyFont="1" applyFill="1"/>
    <xf numFmtId="2" fontId="6" fillId="3" borderId="10" xfId="0" applyNumberFormat="1" applyFont="1" applyFill="1" applyBorder="1"/>
    <xf numFmtId="2" fontId="11" fillId="3" borderId="4" xfId="2" applyNumberFormat="1" applyFill="1" applyBorder="1" applyAlignment="1"/>
    <xf numFmtId="166" fontId="0" fillId="3" borderId="0" xfId="0" applyNumberFormat="1" applyFill="1" applyAlignment="1">
      <alignment horizontal="center"/>
    </xf>
    <xf numFmtId="166" fontId="1" fillId="3" borderId="0" xfId="0" applyNumberFormat="1" applyFont="1" applyFill="1"/>
    <xf numFmtId="166" fontId="11" fillId="3" borderId="5" xfId="2" applyNumberFormat="1" applyFill="1" applyBorder="1"/>
    <xf numFmtId="166" fontId="0" fillId="3" borderId="9" xfId="0" applyNumberFormat="1" applyFill="1" applyBorder="1"/>
    <xf numFmtId="166" fontId="0" fillId="3" borderId="0" xfId="0" applyNumberFormat="1" applyFill="1"/>
    <xf numFmtId="0" fontId="0" fillId="3" borderId="56" xfId="0" applyFill="1" applyBorder="1"/>
    <xf numFmtId="0" fontId="0" fillId="3" borderId="57" xfId="0" applyFill="1" applyBorder="1"/>
    <xf numFmtId="165" fontId="2" fillId="3" borderId="59" xfId="0" applyNumberFormat="1" applyFont="1" applyFill="1" applyBorder="1"/>
    <xf numFmtId="165" fontId="2" fillId="3" borderId="56" xfId="0" applyNumberFormat="1" applyFont="1" applyFill="1" applyBorder="1"/>
    <xf numFmtId="166" fontId="0" fillId="3" borderId="60" xfId="0" applyNumberFormat="1" applyFill="1" applyBorder="1"/>
    <xf numFmtId="166" fontId="15" fillId="0" borderId="61" xfId="0" applyNumberFormat="1" applyFont="1" applyBorder="1"/>
    <xf numFmtId="164" fontId="0" fillId="3" borderId="63" xfId="0" applyNumberFormat="1" applyFill="1" applyBorder="1"/>
    <xf numFmtId="165" fontId="2" fillId="3" borderId="64" xfId="0" applyNumberFormat="1" applyFont="1" applyFill="1" applyBorder="1"/>
    <xf numFmtId="165" fontId="2" fillId="3" borderId="62" xfId="0" applyNumberFormat="1" applyFont="1" applyFill="1" applyBorder="1"/>
    <xf numFmtId="164" fontId="0" fillId="3" borderId="28" xfId="0" applyNumberFormat="1" applyFill="1" applyBorder="1"/>
    <xf numFmtId="0" fontId="0" fillId="9" borderId="65" xfId="0" applyFill="1" applyBorder="1"/>
    <xf numFmtId="2" fontId="15" fillId="9" borderId="65" xfId="0" applyNumberFormat="1" applyFont="1" applyFill="1" applyBorder="1"/>
    <xf numFmtId="165" fontId="2" fillId="3" borderId="30" xfId="0" applyNumberFormat="1" applyFont="1" applyFill="1" applyBorder="1"/>
    <xf numFmtId="164" fontId="0" fillId="3" borderId="27" xfId="0" applyNumberFormat="1" applyFill="1" applyBorder="1"/>
    <xf numFmtId="164" fontId="0" fillId="3" borderId="66" xfId="0" applyNumberFormat="1" applyFill="1" applyBorder="1"/>
    <xf numFmtId="164" fontId="0" fillId="9" borderId="66" xfId="0" applyNumberFormat="1" applyFill="1" applyBorder="1"/>
    <xf numFmtId="2" fontId="15" fillId="9" borderId="66" xfId="0" applyNumberFormat="1" applyFont="1" applyFill="1" applyBorder="1"/>
    <xf numFmtId="165" fontId="2" fillId="3" borderId="66" xfId="0" applyNumberFormat="1" applyFont="1" applyFill="1" applyBorder="1"/>
    <xf numFmtId="166" fontId="11" fillId="6" borderId="55" xfId="2" applyNumberFormat="1" applyBorder="1"/>
    <xf numFmtId="166" fontId="11" fillId="6" borderId="58" xfId="2" applyNumberFormat="1" applyBorder="1"/>
    <xf numFmtId="2" fontId="11" fillId="6" borderId="58" xfId="2" applyNumberFormat="1" applyBorder="1" applyAlignment="1">
      <alignment wrapText="1"/>
    </xf>
    <xf numFmtId="164" fontId="11" fillId="6" borderId="56" xfId="2" applyNumberFormat="1" applyBorder="1"/>
    <xf numFmtId="165" fontId="11" fillId="6" borderId="56" xfId="2" applyNumberFormat="1" applyBorder="1"/>
    <xf numFmtId="0" fontId="0" fillId="7" borderId="4" xfId="0" applyFill="1" applyBorder="1"/>
    <xf numFmtId="164" fontId="0" fillId="7" borderId="4" xfId="0" applyNumberFormat="1" applyFill="1" applyBorder="1"/>
    <xf numFmtId="165" fontId="2" fillId="7" borderId="4" xfId="0" applyNumberFormat="1" applyFont="1" applyFill="1" applyBorder="1"/>
    <xf numFmtId="164" fontId="11" fillId="7" borderId="4" xfId="2" applyNumberFormat="1" applyFill="1" applyBorder="1"/>
    <xf numFmtId="165" fontId="11" fillId="7" borderId="4" xfId="2" applyNumberFormat="1" applyFill="1" applyBorder="1"/>
    <xf numFmtId="165" fontId="2" fillId="7" borderId="6" xfId="0" applyNumberFormat="1" applyFont="1" applyFill="1" applyBorder="1"/>
    <xf numFmtId="0" fontId="5" fillId="3" borderId="18" xfId="0" applyFont="1" applyFill="1" applyBorder="1"/>
    <xf numFmtId="166" fontId="5" fillId="3" borderId="7" xfId="2" applyNumberFormat="1" applyFont="1" applyFill="1" applyBorder="1"/>
    <xf numFmtId="0" fontId="5" fillId="3" borderId="4" xfId="0" applyFont="1" applyFill="1" applyBorder="1"/>
    <xf numFmtId="164" fontId="5" fillId="3" borderId="4" xfId="2" applyNumberFormat="1" applyFont="1" applyFill="1" applyBorder="1"/>
    <xf numFmtId="166" fontId="5" fillId="7" borderId="7" xfId="2" applyNumberFormat="1" applyFont="1" applyFill="1" applyBorder="1"/>
    <xf numFmtId="0" fontId="5" fillId="7" borderId="4" xfId="0" applyFont="1" applyFill="1" applyBorder="1"/>
    <xf numFmtId="164" fontId="5" fillId="7" borderId="4" xfId="0" applyNumberFormat="1" applyFont="1" applyFill="1" applyBorder="1"/>
    <xf numFmtId="2" fontId="5" fillId="7" borderId="4" xfId="2" applyNumberFormat="1" applyFont="1" applyFill="1" applyBorder="1"/>
    <xf numFmtId="166" fontId="5" fillId="3" borderId="26" xfId="0" applyNumberFormat="1" applyFont="1" applyFill="1" applyBorder="1"/>
    <xf numFmtId="166" fontId="11" fillId="6" borderId="7" xfId="2" applyNumberFormat="1" applyBorder="1"/>
    <xf numFmtId="164" fontId="11" fillId="6" borderId="18" xfId="2" applyNumberFormat="1" applyBorder="1"/>
    <xf numFmtId="2" fontId="11" fillId="6" borderId="18" xfId="2" applyNumberFormat="1" applyBorder="1"/>
    <xf numFmtId="165" fontId="11" fillId="6" borderId="18" xfId="2" applyNumberFormat="1" applyBorder="1"/>
    <xf numFmtId="2" fontId="11" fillId="6" borderId="4" xfId="2" applyNumberFormat="1" applyBorder="1"/>
    <xf numFmtId="165" fontId="11" fillId="6" borderId="4" xfId="2" applyNumberFormat="1" applyBorder="1"/>
    <xf numFmtId="164" fontId="11" fillId="6" borderId="4" xfId="2" applyNumberFormat="1" applyBorder="1"/>
    <xf numFmtId="166" fontId="11" fillId="6" borderId="5" xfId="2" applyNumberFormat="1" applyBorder="1"/>
    <xf numFmtId="165" fontId="5" fillId="7" borderId="18" xfId="0" applyNumberFormat="1" applyFont="1" applyFill="1" applyBorder="1"/>
    <xf numFmtId="164" fontId="0" fillId="7" borderId="18" xfId="0" applyNumberFormat="1" applyFill="1" applyBorder="1"/>
    <xf numFmtId="166" fontId="0" fillId="7" borderId="5" xfId="0" applyNumberFormat="1" applyFill="1" applyBorder="1"/>
    <xf numFmtId="165" fontId="5" fillId="7" borderId="4" xfId="0" applyNumberFormat="1" applyFont="1" applyFill="1" applyBorder="1"/>
    <xf numFmtId="2" fontId="6" fillId="7" borderId="4" xfId="0" applyNumberFormat="1" applyFont="1" applyFill="1" applyBorder="1"/>
    <xf numFmtId="165" fontId="6" fillId="7" borderId="6" xfId="0" applyNumberFormat="1" applyFont="1" applyFill="1" applyBorder="1"/>
    <xf numFmtId="165" fontId="11" fillId="6" borderId="4" xfId="2" applyNumberFormat="1" applyBorder="1" applyAlignment="1"/>
    <xf numFmtId="164" fontId="9" fillId="7" borderId="24" xfId="0" applyNumberFormat="1" applyFont="1" applyFill="1" applyBorder="1"/>
    <xf numFmtId="164" fontId="0" fillId="7" borderId="14" xfId="0" applyNumberFormat="1" applyFill="1" applyBorder="1"/>
    <xf numFmtId="165" fontId="0" fillId="7" borderId="14" xfId="0" applyNumberFormat="1" applyFill="1" applyBorder="1"/>
    <xf numFmtId="165" fontId="0" fillId="7" borderId="24" xfId="0" applyNumberFormat="1" applyFill="1" applyBorder="1"/>
    <xf numFmtId="164" fontId="5" fillId="3" borderId="13" xfId="0" applyNumberFormat="1" applyFont="1" applyFill="1" applyBorder="1"/>
    <xf numFmtId="164" fontId="5" fillId="7" borderId="13" xfId="0" applyNumberFormat="1" applyFont="1" applyFill="1" applyBorder="1"/>
    <xf numFmtId="164" fontId="11" fillId="6" borderId="13" xfId="2" applyNumberFormat="1" applyBorder="1"/>
    <xf numFmtId="0" fontId="11" fillId="7" borderId="9" xfId="2" applyFill="1" applyBorder="1"/>
    <xf numFmtId="0" fontId="0" fillId="7" borderId="10" xfId="0" applyFill="1" applyBorder="1"/>
    <xf numFmtId="164" fontId="0" fillId="7" borderId="10" xfId="0" applyNumberFormat="1" applyFill="1" applyBorder="1"/>
    <xf numFmtId="165" fontId="0" fillId="7" borderId="10" xfId="0" applyNumberFormat="1" applyFill="1" applyBorder="1"/>
    <xf numFmtId="164" fontId="11" fillId="7" borderId="10" xfId="2" applyNumberFormat="1" applyFill="1" applyBorder="1"/>
    <xf numFmtId="165" fontId="11" fillId="7" borderId="10" xfId="2" applyNumberFormat="1" applyFill="1" applyBorder="1"/>
    <xf numFmtId="165" fontId="0" fillId="7" borderId="11" xfId="0" applyNumberFormat="1" applyFill="1" applyBorder="1"/>
    <xf numFmtId="0" fontId="11" fillId="7" borderId="5" xfId="2" applyFill="1" applyBorder="1"/>
    <xf numFmtId="165" fontId="0" fillId="7" borderId="4" xfId="0" applyNumberFormat="1" applyFill="1" applyBorder="1"/>
    <xf numFmtId="165" fontId="0" fillId="7" borderId="6" xfId="0" applyNumberFormat="1" applyFill="1" applyBorder="1"/>
    <xf numFmtId="164" fontId="11" fillId="6" borderId="17" xfId="2" applyNumberFormat="1" applyBorder="1"/>
    <xf numFmtId="0" fontId="11" fillId="6" borderId="5" xfId="2" applyBorder="1"/>
    <xf numFmtId="164" fontId="9" fillId="7" borderId="9" xfId="0" applyNumberFormat="1" applyFont="1" applyFill="1" applyBorder="1"/>
    <xf numFmtId="165" fontId="9" fillId="7" borderId="10" xfId="0" applyNumberFormat="1" applyFont="1" applyFill="1" applyBorder="1"/>
    <xf numFmtId="164" fontId="9" fillId="7" borderId="10" xfId="0" applyNumberFormat="1" applyFont="1" applyFill="1" applyBorder="1"/>
    <xf numFmtId="165" fontId="6" fillId="7" borderId="11" xfId="0" applyNumberFormat="1" applyFont="1" applyFill="1" applyBorder="1"/>
    <xf numFmtId="164" fontId="0" fillId="9" borderId="18" xfId="0" applyNumberFormat="1" applyFill="1" applyBorder="1"/>
    <xf numFmtId="165" fontId="6" fillId="9" borderId="18" xfId="0" applyNumberFormat="1" applyFont="1" applyFill="1" applyBorder="1"/>
    <xf numFmtId="165" fontId="6" fillId="9" borderId="21" xfId="0" applyNumberFormat="1" applyFont="1" applyFill="1" applyBorder="1"/>
    <xf numFmtId="166" fontId="0" fillId="9" borderId="5" xfId="0" applyNumberFormat="1" applyFill="1" applyBorder="1"/>
    <xf numFmtId="165" fontId="5" fillId="9" borderId="4" xfId="0" applyNumberFormat="1" applyFont="1" applyFill="1" applyBorder="1"/>
    <xf numFmtId="164" fontId="0" fillId="9" borderId="4" xfId="0" applyNumberFormat="1" applyFill="1" applyBorder="1"/>
    <xf numFmtId="165" fontId="6" fillId="9" borderId="4" xfId="0" applyNumberFormat="1" applyFont="1" applyFill="1" applyBorder="1"/>
    <xf numFmtId="165" fontId="6" fillId="9" borderId="6" xfId="0" applyNumberFormat="1" applyFont="1" applyFill="1" applyBorder="1"/>
    <xf numFmtId="164" fontId="11" fillId="9" borderId="4" xfId="2" applyNumberFormat="1" applyFill="1" applyBorder="1"/>
    <xf numFmtId="165" fontId="11" fillId="9" borderId="4" xfId="2" applyNumberFormat="1" applyFill="1" applyBorder="1"/>
    <xf numFmtId="165" fontId="11" fillId="8" borderId="4" xfId="2" applyNumberFormat="1" applyFill="1" applyBorder="1" applyAlignment="1"/>
    <xf numFmtId="166" fontId="11" fillId="6" borderId="17" xfId="2" applyNumberFormat="1" applyBorder="1"/>
    <xf numFmtId="166" fontId="11" fillId="7" borderId="5" xfId="2" applyNumberFormat="1" applyFill="1" applyBorder="1"/>
    <xf numFmtId="164" fontId="6" fillId="3" borderId="21" xfId="0" applyNumberFormat="1" applyFont="1" applyFill="1" applyBorder="1"/>
    <xf numFmtId="165" fontId="16" fillId="3" borderId="6" xfId="2" applyNumberFormat="1" applyFont="1" applyFill="1" applyBorder="1"/>
    <xf numFmtId="165" fontId="11" fillId="3" borderId="49" xfId="2" applyNumberFormat="1" applyFill="1" applyBorder="1"/>
    <xf numFmtId="165" fontId="11" fillId="3" borderId="50" xfId="2" applyNumberFormat="1" applyFill="1" applyBorder="1"/>
    <xf numFmtId="165" fontId="16" fillId="9" borderId="7" xfId="2" applyNumberFormat="1" applyFont="1" applyFill="1" applyBorder="1" applyAlignment="1"/>
    <xf numFmtId="165" fontId="2" fillId="3" borderId="7" xfId="0" applyNumberFormat="1" applyFont="1" applyFill="1" applyBorder="1" applyAlignment="1">
      <alignment vertical="center" wrapText="1"/>
    </xf>
    <xf numFmtId="165" fontId="2" fillId="7" borderId="7" xfId="0" applyNumberFormat="1" applyFont="1" applyFill="1" applyBorder="1" applyAlignment="1">
      <alignment vertical="center"/>
    </xf>
    <xf numFmtId="165" fontId="16" fillId="3" borderId="4" xfId="2" applyNumberFormat="1" applyFont="1" applyFill="1" applyBorder="1" applyAlignment="1"/>
    <xf numFmtId="165" fontId="16" fillId="9" borderId="4" xfId="2" applyNumberFormat="1" applyFont="1" applyFill="1" applyBorder="1" applyAlignment="1"/>
    <xf numFmtId="164" fontId="0" fillId="9" borderId="5" xfId="0" applyNumberFormat="1" applyFill="1" applyBorder="1"/>
    <xf numFmtId="164" fontId="2" fillId="3" borderId="18" xfId="0" applyNumberFormat="1" applyFont="1" applyFill="1" applyBorder="1"/>
    <xf numFmtId="164" fontId="2" fillId="3" borderId="4" xfId="0" applyNumberFormat="1" applyFont="1" applyFill="1" applyBorder="1"/>
    <xf numFmtId="164" fontId="2" fillId="3" borderId="10" xfId="0" applyNumberFormat="1" applyFont="1" applyFill="1" applyBorder="1"/>
    <xf numFmtId="164" fontId="5" fillId="3" borderId="17" xfId="0" applyNumberFormat="1" applyFont="1" applyFill="1" applyBorder="1"/>
    <xf numFmtId="165" fontId="11" fillId="3" borderId="18" xfId="2" applyNumberFormat="1" applyFill="1" applyBorder="1" applyAlignment="1"/>
    <xf numFmtId="166" fontId="5" fillId="3" borderId="25" xfId="2" applyNumberFormat="1" applyFont="1" applyFill="1" applyBorder="1"/>
    <xf numFmtId="0" fontId="17" fillId="0" borderId="5" xfId="0" applyFont="1" applyBorder="1"/>
    <xf numFmtId="0" fontId="17" fillId="3" borderId="4" xfId="0" applyFont="1" applyFill="1" applyBorder="1"/>
    <xf numFmtId="0" fontId="17" fillId="0" borderId="4" xfId="0" applyFont="1" applyBorder="1"/>
    <xf numFmtId="0" fontId="5" fillId="7" borderId="26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54" xfId="0" applyFont="1" applyFill="1" applyBorder="1" applyAlignment="1">
      <alignment vertical="center" wrapText="1"/>
    </xf>
    <xf numFmtId="165" fontId="6" fillId="7" borderId="54" xfId="0" applyNumberFormat="1" applyFont="1" applyFill="1" applyBorder="1"/>
    <xf numFmtId="165" fontId="6" fillId="3" borderId="27" xfId="0" applyNumberFormat="1" applyFont="1" applyFill="1" applyBorder="1"/>
    <xf numFmtId="166" fontId="5" fillId="3" borderId="5" xfId="0" applyNumberFormat="1" applyFont="1" applyFill="1" applyBorder="1"/>
    <xf numFmtId="166" fontId="5" fillId="7" borderId="9" xfId="0" applyNumberFormat="1" applyFont="1" applyFill="1" applyBorder="1"/>
    <xf numFmtId="164" fontId="6" fillId="7" borderId="10" xfId="0" applyNumberFormat="1" applyFont="1" applyFill="1" applyBorder="1"/>
    <xf numFmtId="164" fontId="6" fillId="7" borderId="11" xfId="0" applyNumberFormat="1" applyFont="1" applyFill="1" applyBorder="1"/>
    <xf numFmtId="165" fontId="6" fillId="3" borderId="67" xfId="0" applyNumberFormat="1" applyFont="1" applyFill="1" applyBorder="1"/>
    <xf numFmtId="165" fontId="2" fillId="3" borderId="68" xfId="0" applyNumberFormat="1" applyFont="1" applyFill="1" applyBorder="1"/>
    <xf numFmtId="165" fontId="2" fillId="3" borderId="69" xfId="0" applyNumberFormat="1" applyFont="1" applyFill="1" applyBorder="1"/>
    <xf numFmtId="165" fontId="6" fillId="3" borderId="68" xfId="0" applyNumberFormat="1" applyFont="1" applyFill="1" applyBorder="1"/>
    <xf numFmtId="165" fontId="6" fillId="3" borderId="69" xfId="0" applyNumberFormat="1" applyFont="1" applyFill="1" applyBorder="1"/>
    <xf numFmtId="164" fontId="1" fillId="0" borderId="4" xfId="0" applyNumberFormat="1" applyFont="1" applyBorder="1"/>
    <xf numFmtId="164" fontId="14" fillId="3" borderId="68" xfId="2" applyNumberFormat="1" applyFont="1" applyFill="1" applyBorder="1"/>
    <xf numFmtId="164" fontId="11" fillId="3" borderId="68" xfId="2" applyNumberFormat="1" applyFill="1" applyBorder="1"/>
    <xf numFmtId="164" fontId="1" fillId="3" borderId="68" xfId="0" applyNumberFormat="1" applyFont="1" applyFill="1" applyBorder="1"/>
    <xf numFmtId="164" fontId="1" fillId="0" borderId="68" xfId="0" applyNumberFormat="1" applyFont="1" applyBorder="1"/>
    <xf numFmtId="164" fontId="1" fillId="0" borderId="69" xfId="0" applyNumberFormat="1" applyFont="1" applyBorder="1"/>
    <xf numFmtId="164" fontId="0" fillId="3" borderId="49" xfId="0" applyNumberFormat="1" applyFill="1" applyBorder="1"/>
    <xf numFmtId="164" fontId="0" fillId="3" borderId="51" xfId="0" applyNumberFormat="1" applyFill="1" applyBorder="1"/>
    <xf numFmtId="164" fontId="0" fillId="3" borderId="38" xfId="0" applyNumberFormat="1" applyFill="1" applyBorder="1"/>
    <xf numFmtId="164" fontId="0" fillId="3" borderId="50" xfId="0" applyNumberFormat="1" applyFill="1" applyBorder="1"/>
    <xf numFmtId="0" fontId="0" fillId="3" borderId="50" xfId="0" applyFill="1" applyBorder="1" applyAlignment="1">
      <alignment horizontal="center" vertical="center" wrapText="1"/>
    </xf>
    <xf numFmtId="0" fontId="3" fillId="3" borderId="0" xfId="0" applyFont="1" applyFill="1"/>
    <xf numFmtId="164" fontId="2" fillId="3" borderId="67" xfId="0" applyNumberFormat="1" applyFont="1" applyFill="1" applyBorder="1"/>
    <xf numFmtId="164" fontId="2" fillId="3" borderId="68" xfId="0" applyNumberFormat="1" applyFont="1" applyFill="1" applyBorder="1"/>
    <xf numFmtId="164" fontId="2" fillId="3" borderId="69" xfId="0" applyNumberFormat="1" applyFont="1" applyFill="1" applyBorder="1"/>
    <xf numFmtId="165" fontId="2" fillId="3" borderId="41" xfId="0" applyNumberFormat="1" applyFont="1" applyFill="1" applyBorder="1"/>
    <xf numFmtId="165" fontId="2" fillId="3" borderId="67" xfId="0" applyNumberFormat="1" applyFont="1" applyFill="1" applyBorder="1"/>
    <xf numFmtId="165" fontId="2" fillId="3" borderId="70" xfId="0" applyNumberFormat="1" applyFont="1" applyFill="1" applyBorder="1"/>
    <xf numFmtId="165" fontId="2" fillId="3" borderId="32" xfId="0" applyNumberFormat="1" applyFont="1" applyFill="1" applyBorder="1"/>
    <xf numFmtId="165" fontId="11" fillId="6" borderId="10" xfId="2" applyNumberFormat="1" applyBorder="1"/>
    <xf numFmtId="165" fontId="11" fillId="6" borderId="11" xfId="2" applyNumberFormat="1" applyBorder="1"/>
    <xf numFmtId="165" fontId="11" fillId="6" borderId="19" xfId="2" applyNumberFormat="1" applyBorder="1"/>
    <xf numFmtId="164" fontId="11" fillId="6" borderId="38" xfId="2" applyNumberFormat="1" applyBorder="1"/>
    <xf numFmtId="164" fontId="0" fillId="7" borderId="38" xfId="0" applyNumberFormat="1" applyFill="1" applyBorder="1"/>
    <xf numFmtId="165" fontId="0" fillId="7" borderId="19" xfId="0" applyNumberFormat="1" applyFill="1" applyBorder="1"/>
    <xf numFmtId="165" fontId="0" fillId="7" borderId="41" xfId="0" applyNumberFormat="1" applyFill="1" applyBorder="1"/>
    <xf numFmtId="165" fontId="2" fillId="3" borderId="24" xfId="0" applyNumberFormat="1" applyFont="1" applyFill="1" applyBorder="1"/>
    <xf numFmtId="164" fontId="11" fillId="6" borderId="7" xfId="2" applyNumberFormat="1" applyBorder="1"/>
    <xf numFmtId="165" fontId="11" fillId="6" borderId="21" xfId="2" applyNumberFormat="1" applyBorder="1"/>
    <xf numFmtId="164" fontId="11" fillId="6" borderId="51" xfId="2" applyNumberFormat="1" applyBorder="1"/>
    <xf numFmtId="164" fontId="11" fillId="6" borderId="10" xfId="2" applyNumberFormat="1" applyBorder="1"/>
    <xf numFmtId="164" fontId="11" fillId="6" borderId="49" xfId="2" applyNumberFormat="1" applyBorder="1"/>
    <xf numFmtId="165" fontId="11" fillId="6" borderId="6" xfId="2" applyNumberFormat="1" applyBorder="1"/>
    <xf numFmtId="0" fontId="11" fillId="7" borderId="17" xfId="2" applyFill="1" applyBorder="1"/>
    <xf numFmtId="165" fontId="11" fillId="7" borderId="18" xfId="2" applyNumberFormat="1" applyFill="1" applyBorder="1"/>
    <xf numFmtId="0" fontId="0" fillId="7" borderId="18" xfId="0" applyFill="1" applyBorder="1"/>
    <xf numFmtId="165" fontId="5" fillId="7" borderId="21" xfId="0" applyNumberFormat="1" applyFont="1" applyFill="1" applyBorder="1"/>
    <xf numFmtId="165" fontId="11" fillId="3" borderId="6" xfId="2" applyNumberFormat="1" applyFill="1" applyBorder="1"/>
    <xf numFmtId="0" fontId="11" fillId="6" borderId="25" xfId="2" applyBorder="1" applyAlignment="1">
      <alignment horizontal="center" vertical="center" wrapText="1"/>
    </xf>
    <xf numFmtId="165" fontId="11" fillId="6" borderId="25" xfId="2" applyNumberFormat="1" applyBorder="1" applyAlignment="1">
      <alignment horizontal="center" vertical="center" wrapText="1"/>
    </xf>
    <xf numFmtId="0" fontId="11" fillId="6" borderId="18" xfId="2" applyBorder="1" applyAlignment="1">
      <alignment horizontal="center" vertical="center" wrapText="1"/>
    </xf>
    <xf numFmtId="165" fontId="0" fillId="3" borderId="18" xfId="0" applyNumberFormat="1" applyFill="1" applyBorder="1" applyAlignment="1">
      <alignment horizontal="center" vertical="center" wrapText="1"/>
    </xf>
    <xf numFmtId="0" fontId="11" fillId="6" borderId="49" xfId="2" applyBorder="1" applyAlignment="1">
      <alignment horizontal="center" vertical="center" wrapText="1"/>
    </xf>
    <xf numFmtId="164" fontId="11" fillId="6" borderId="25" xfId="2" applyNumberFormat="1" applyBorder="1"/>
    <xf numFmtId="0" fontId="0" fillId="7" borderId="5" xfId="0" applyFill="1" applyBorder="1" applyAlignment="1">
      <alignment vertical="center"/>
    </xf>
    <xf numFmtId="164" fontId="5" fillId="3" borderId="9" xfId="0" applyNumberFormat="1" applyFont="1" applyFill="1" applyBorder="1"/>
    <xf numFmtId="165" fontId="11" fillId="6" borderId="18" xfId="2" applyNumberFormat="1" applyBorder="1" applyAlignment="1"/>
    <xf numFmtId="2" fontId="11" fillId="6" borderId="18" xfId="2" applyNumberFormat="1" applyBorder="1" applyAlignment="1"/>
    <xf numFmtId="2" fontId="11" fillId="6" borderId="4" xfId="2" applyNumberFormat="1" applyBorder="1" applyAlignment="1"/>
    <xf numFmtId="164" fontId="11" fillId="6" borderId="5" xfId="2" applyNumberFormat="1" applyBorder="1"/>
    <xf numFmtId="165" fontId="11" fillId="6" borderId="7" xfId="2" applyNumberFormat="1" applyBorder="1"/>
    <xf numFmtId="165" fontId="11" fillId="6" borderId="25" xfId="2" applyNumberFormat="1" applyBorder="1"/>
    <xf numFmtId="165" fontId="11" fillId="6" borderId="49" xfId="2" applyNumberFormat="1" applyBorder="1"/>
    <xf numFmtId="164" fontId="5" fillId="9" borderId="4" xfId="0" applyNumberFormat="1" applyFont="1" applyFill="1" applyBorder="1"/>
    <xf numFmtId="164" fontId="5" fillId="3" borderId="26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164" fontId="5" fillId="3" borderId="51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166" fontId="11" fillId="3" borderId="17" xfId="2" applyNumberFormat="1" applyFill="1" applyBorder="1"/>
    <xf numFmtId="165" fontId="16" fillId="3" borderId="18" xfId="2" applyNumberFormat="1" applyFont="1" applyFill="1" applyBorder="1" applyAlignment="1"/>
    <xf numFmtId="2" fontId="11" fillId="3" borderId="18" xfId="2" applyNumberFormat="1" applyFill="1" applyBorder="1"/>
    <xf numFmtId="165" fontId="16" fillId="3" borderId="18" xfId="2" applyNumberFormat="1" applyFont="1" applyFill="1" applyBorder="1"/>
    <xf numFmtId="164" fontId="7" fillId="3" borderId="20" xfId="2" applyNumberFormat="1" applyFont="1" applyFill="1" applyBorder="1"/>
    <xf numFmtId="164" fontId="7" fillId="3" borderId="44" xfId="2" applyNumberFormat="1" applyFont="1" applyFill="1" applyBorder="1"/>
    <xf numFmtId="164" fontId="7" fillId="3" borderId="44" xfId="0" applyNumberFormat="1" applyFont="1" applyFill="1" applyBorder="1"/>
    <xf numFmtId="164" fontId="7" fillId="3" borderId="67" xfId="2" applyNumberFormat="1" applyFont="1" applyFill="1" applyBorder="1"/>
    <xf numFmtId="164" fontId="7" fillId="3" borderId="68" xfId="0" applyNumberFormat="1" applyFont="1" applyFill="1" applyBorder="1"/>
    <xf numFmtId="164" fontId="7" fillId="3" borderId="68" xfId="2" applyNumberFormat="1" applyFont="1" applyFill="1" applyBorder="1"/>
    <xf numFmtId="164" fontId="5" fillId="3" borderId="68" xfId="2" applyNumberFormat="1" applyFont="1" applyFill="1" applyBorder="1"/>
    <xf numFmtId="164" fontId="7" fillId="0" borderId="4" xfId="0" applyNumberFormat="1" applyFont="1" applyBorder="1"/>
    <xf numFmtId="164" fontId="7" fillId="3" borderId="12" xfId="0" applyNumberFormat="1" applyFont="1" applyFill="1" applyBorder="1"/>
    <xf numFmtId="164" fontId="7" fillId="3" borderId="45" xfId="2" applyNumberFormat="1" applyFont="1" applyFill="1" applyBorder="1"/>
    <xf numFmtId="164" fontId="5" fillId="3" borderId="45" xfId="2" applyNumberFormat="1" applyFont="1" applyFill="1" applyBorder="1"/>
    <xf numFmtId="164" fontId="5" fillId="3" borderId="22" xfId="2" applyNumberFormat="1" applyFont="1" applyFill="1" applyBorder="1"/>
    <xf numFmtId="0" fontId="5" fillId="3" borderId="0" xfId="0" applyFont="1" applyFill="1"/>
    <xf numFmtId="164" fontId="5" fillId="3" borderId="44" xfId="2" applyNumberFormat="1" applyFont="1" applyFill="1" applyBorder="1"/>
  </cellXfs>
  <cellStyles count="3">
    <cellStyle name="Gut" xfId="2" builtinId="26"/>
    <cellStyle name="Standard" xfId="0" builtinId="0"/>
    <cellStyle name="Standard 4" xfId="1" xr:uid="{EDAEF8E9-B742-48E1-9CCD-4BCBE6932C16}"/>
  </cellStyles>
  <dxfs count="5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0DC3-7EBF-4508-BD02-67DDF0AB03E1}">
  <dimension ref="A1:AO54"/>
  <sheetViews>
    <sheetView topLeftCell="A40" zoomScale="90" zoomScaleNormal="90" workbookViewId="0">
      <selection activeCell="AH8" sqref="AH8"/>
    </sheetView>
  </sheetViews>
  <sheetFormatPr baseColWidth="10" defaultColWidth="11.453125" defaultRowHeight="14.5" x14ac:dyDescent="0.35"/>
  <cols>
    <col min="1" max="1" width="23" customWidth="1"/>
    <col min="2" max="2" width="12" bestFit="1" customWidth="1"/>
    <col min="3" max="3" width="19.453125" bestFit="1" customWidth="1"/>
    <col min="4" max="4" width="5.7265625" customWidth="1"/>
    <col min="5" max="8" width="8.1796875" customWidth="1"/>
    <col min="9" max="10" width="8.1796875" style="1" customWidth="1"/>
    <col min="11" max="11" width="8.1796875" customWidth="1"/>
    <col min="12" max="13" width="8.1796875" style="1" customWidth="1"/>
    <col min="14" max="17" width="7.81640625" customWidth="1"/>
    <col min="18" max="22" width="7.81640625" style="1" customWidth="1"/>
    <col min="23" max="23" width="8.453125" customWidth="1"/>
    <col min="24" max="25" width="5.26953125" style="1" customWidth="1"/>
    <col min="26" max="26" width="7.26953125" bestFit="1" customWidth="1"/>
    <col min="27" max="27" width="6.1796875" style="1" bestFit="1" customWidth="1"/>
    <col min="28" max="28" width="6.1796875" style="1" customWidth="1"/>
    <col min="29" max="29" width="8.81640625" bestFit="1" customWidth="1"/>
    <col min="30" max="30" width="6.1796875" style="1" bestFit="1" customWidth="1"/>
    <col min="31" max="31" width="6.1796875" style="1" customWidth="1"/>
    <col min="32" max="32" width="11.54296875" customWidth="1"/>
    <col min="33" max="34" width="11.453125" style="47"/>
  </cols>
  <sheetData>
    <row r="1" spans="1:41" ht="15" customHeight="1" thickBot="1" x14ac:dyDescent="0.4">
      <c r="A1" s="69" t="s">
        <v>0</v>
      </c>
    </row>
    <row r="2" spans="1:41" s="2" customFormat="1" ht="15" thickBot="1" x14ac:dyDescent="0.4">
      <c r="E2" s="97" t="s">
        <v>1</v>
      </c>
      <c r="F2" s="99"/>
      <c r="G2" s="99"/>
      <c r="H2" s="99"/>
      <c r="I2" s="98"/>
      <c r="J2" s="98"/>
      <c r="K2" s="99"/>
      <c r="L2" s="98"/>
      <c r="M2" s="100"/>
      <c r="N2" s="3" t="s">
        <v>2</v>
      </c>
      <c r="O2" s="3"/>
      <c r="P2" s="3"/>
      <c r="Q2" s="3"/>
      <c r="R2" s="4"/>
      <c r="S2" s="4"/>
      <c r="T2" s="4"/>
      <c r="U2" s="4"/>
      <c r="V2" s="4"/>
      <c r="W2" s="84" t="s">
        <v>156</v>
      </c>
      <c r="X2" s="85"/>
      <c r="Y2" s="85"/>
      <c r="Z2" s="86"/>
      <c r="AA2" s="85"/>
      <c r="AB2" s="85"/>
      <c r="AC2" s="86"/>
      <c r="AD2" s="85"/>
      <c r="AE2" s="85"/>
      <c r="AF2" s="45" t="s">
        <v>3</v>
      </c>
      <c r="AG2" s="48"/>
      <c r="AH2" s="105"/>
    </row>
    <row r="3" spans="1:41" s="2" customFormat="1" ht="29.5" thickBot="1" x14ac:dyDescent="0.4">
      <c r="A3" s="36" t="s">
        <v>4</v>
      </c>
      <c r="B3" s="36" t="s">
        <v>5</v>
      </c>
      <c r="C3" s="36" t="s">
        <v>6</v>
      </c>
      <c r="D3" s="37" t="s">
        <v>7</v>
      </c>
      <c r="E3" s="125" t="s">
        <v>8</v>
      </c>
      <c r="F3" s="126" t="s">
        <v>9</v>
      </c>
      <c r="G3" s="127" t="s">
        <v>9</v>
      </c>
      <c r="H3" s="128" t="s">
        <v>10</v>
      </c>
      <c r="I3" s="127" t="s">
        <v>9</v>
      </c>
      <c r="J3" s="127" t="s">
        <v>9</v>
      </c>
      <c r="K3" s="128" t="s">
        <v>11</v>
      </c>
      <c r="L3" s="129" t="s">
        <v>9</v>
      </c>
      <c r="M3" s="130" t="s">
        <v>9</v>
      </c>
      <c r="N3" s="133" t="s">
        <v>12</v>
      </c>
      <c r="O3" s="133" t="s">
        <v>9</v>
      </c>
      <c r="P3" s="133" t="s">
        <v>13</v>
      </c>
      <c r="Q3" s="30" t="s">
        <v>10</v>
      </c>
      <c r="R3" s="29" t="s">
        <v>9</v>
      </c>
      <c r="S3" s="29" t="s">
        <v>13</v>
      </c>
      <c r="T3" s="30" t="s">
        <v>11</v>
      </c>
      <c r="U3" s="29" t="s">
        <v>9</v>
      </c>
      <c r="V3" s="62" t="s">
        <v>13</v>
      </c>
      <c r="W3" s="87" t="s">
        <v>8</v>
      </c>
      <c r="X3" s="88" t="s">
        <v>9</v>
      </c>
      <c r="Y3" s="127" t="s">
        <v>9</v>
      </c>
      <c r="Z3" s="89" t="s">
        <v>10</v>
      </c>
      <c r="AA3" s="90" t="s">
        <v>9</v>
      </c>
      <c r="AB3" s="127" t="s">
        <v>9</v>
      </c>
      <c r="AC3" s="89" t="s">
        <v>11</v>
      </c>
      <c r="AD3" s="91" t="s">
        <v>9</v>
      </c>
      <c r="AE3" s="127" t="s">
        <v>9</v>
      </c>
      <c r="AF3" s="46" t="s">
        <v>14</v>
      </c>
      <c r="AG3" s="50" t="s">
        <v>15</v>
      </c>
      <c r="AH3" s="105"/>
    </row>
    <row r="4" spans="1:41" s="2" customFormat="1" ht="15" thickBot="1" x14ac:dyDescent="0.4">
      <c r="A4" s="58" t="s">
        <v>16</v>
      </c>
      <c r="B4" s="53"/>
      <c r="C4" s="53"/>
      <c r="D4" s="54"/>
      <c r="E4" s="92"/>
      <c r="F4" s="245"/>
      <c r="G4" s="95" t="s">
        <v>17</v>
      </c>
      <c r="H4" s="94"/>
      <c r="I4" s="95"/>
      <c r="J4" s="95" t="s">
        <v>17</v>
      </c>
      <c r="K4" s="94"/>
      <c r="L4" s="90"/>
      <c r="M4" s="246" t="s">
        <v>17</v>
      </c>
      <c r="N4" s="136"/>
      <c r="O4" s="136"/>
      <c r="P4" s="136"/>
      <c r="Q4" s="137"/>
      <c r="R4" s="138"/>
      <c r="S4" s="138"/>
      <c r="T4" s="137"/>
      <c r="U4" s="138"/>
      <c r="V4" s="134"/>
      <c r="W4" s="92"/>
      <c r="X4" s="93"/>
      <c r="Y4" s="95" t="s">
        <v>17</v>
      </c>
      <c r="Z4" s="94"/>
      <c r="AA4" s="95"/>
      <c r="AB4" s="95" t="s">
        <v>17</v>
      </c>
      <c r="AC4" s="94"/>
      <c r="AD4" s="96"/>
      <c r="AE4" s="95" t="s">
        <v>17</v>
      </c>
      <c r="AF4" s="52"/>
      <c r="AG4" s="49"/>
      <c r="AH4" s="105"/>
    </row>
    <row r="5" spans="1:41" x14ac:dyDescent="0.35">
      <c r="A5" s="239" t="s">
        <v>18</v>
      </c>
      <c r="B5" s="32" t="s">
        <v>19</v>
      </c>
      <c r="C5" s="26" t="s">
        <v>20</v>
      </c>
      <c r="D5" s="108">
        <v>2012</v>
      </c>
      <c r="E5" s="271">
        <v>40.909999999999997</v>
      </c>
      <c r="F5" s="214"/>
      <c r="G5" s="214"/>
      <c r="H5" s="147">
        <v>46.43</v>
      </c>
      <c r="I5" s="292">
        <v>8.1999999999999993</v>
      </c>
      <c r="J5" s="171"/>
      <c r="K5" s="147">
        <v>47.125</v>
      </c>
      <c r="L5" s="292">
        <v>8.6999999999999993</v>
      </c>
      <c r="M5" s="172"/>
      <c r="N5" s="321">
        <v>41.17</v>
      </c>
      <c r="O5" s="303"/>
      <c r="P5" s="304"/>
      <c r="Q5" s="322">
        <v>46.914999999999999</v>
      </c>
      <c r="R5" s="323">
        <v>8.6999999999999993</v>
      </c>
      <c r="S5" s="305"/>
      <c r="T5" s="324">
        <v>47.52</v>
      </c>
      <c r="U5" s="325">
        <v>8.6999999999999993</v>
      </c>
      <c r="V5" s="306"/>
      <c r="W5" s="347">
        <v>40.43</v>
      </c>
      <c r="X5" s="403"/>
      <c r="Y5" s="403"/>
      <c r="Z5" s="347">
        <v>47.78</v>
      </c>
      <c r="AA5" s="346">
        <v>8.6999999999999993</v>
      </c>
      <c r="AB5" s="181"/>
      <c r="AC5" s="347">
        <v>47.67</v>
      </c>
      <c r="AD5" s="346">
        <v>8.6999999999999993</v>
      </c>
      <c r="AE5" s="181"/>
      <c r="AF5" s="496">
        <f>E5+N5+Z5+AC5</f>
        <v>177.53000000000003</v>
      </c>
      <c r="AG5" s="48" t="s">
        <v>21</v>
      </c>
      <c r="AH5" s="105"/>
      <c r="AM5" s="2"/>
      <c r="AN5" s="2"/>
      <c r="AO5" s="2"/>
    </row>
    <row r="6" spans="1:41" x14ac:dyDescent="0.35">
      <c r="A6" s="240" t="s">
        <v>22</v>
      </c>
      <c r="B6" s="25" t="s">
        <v>23</v>
      </c>
      <c r="C6" s="5" t="s">
        <v>24</v>
      </c>
      <c r="D6" s="109">
        <v>2012</v>
      </c>
      <c r="E6" s="272">
        <v>39.03</v>
      </c>
      <c r="F6" s="215"/>
      <c r="G6" s="215"/>
      <c r="H6" s="152">
        <v>42.73</v>
      </c>
      <c r="I6" s="181">
        <v>7.8</v>
      </c>
      <c r="J6" s="181"/>
      <c r="K6" s="193">
        <v>22.44</v>
      </c>
      <c r="L6" s="181">
        <v>4.3</v>
      </c>
      <c r="M6" s="182"/>
      <c r="N6" s="307">
        <v>39.145000000000003</v>
      </c>
      <c r="O6" s="152"/>
      <c r="P6" s="312"/>
      <c r="Q6" s="313">
        <v>43.784999999999997</v>
      </c>
      <c r="R6" s="314">
        <v>4.3</v>
      </c>
      <c r="S6" s="315"/>
      <c r="T6" s="316">
        <v>22.145</v>
      </c>
      <c r="U6" s="181">
        <v>2.9</v>
      </c>
      <c r="V6" s="181"/>
      <c r="W6" s="193">
        <v>38.6</v>
      </c>
      <c r="X6" s="403"/>
      <c r="Y6" s="403"/>
      <c r="Z6" s="193">
        <v>44.3</v>
      </c>
      <c r="AA6" s="346">
        <v>8.1999999999999993</v>
      </c>
      <c r="AB6" s="181"/>
      <c r="AC6" s="193">
        <v>9.5399999999999991</v>
      </c>
      <c r="AD6" s="181">
        <v>1.9</v>
      </c>
      <c r="AE6" s="181"/>
      <c r="AF6" s="425"/>
      <c r="AG6" s="258"/>
      <c r="AH6" s="105"/>
      <c r="AM6" s="2"/>
      <c r="AN6" s="2"/>
      <c r="AO6" s="2"/>
    </row>
    <row r="7" spans="1:41" ht="15" thickBot="1" x14ac:dyDescent="0.4">
      <c r="A7" s="241" t="s">
        <v>25</v>
      </c>
      <c r="B7" s="40" t="s">
        <v>26</v>
      </c>
      <c r="C7" s="27" t="s">
        <v>27</v>
      </c>
      <c r="D7" s="110">
        <v>2011</v>
      </c>
      <c r="E7" s="221">
        <v>38.89</v>
      </c>
      <c r="F7" s="200"/>
      <c r="G7" s="200"/>
      <c r="H7" s="198">
        <v>44.99</v>
      </c>
      <c r="I7" s="196">
        <v>6.4</v>
      </c>
      <c r="J7" s="196"/>
      <c r="K7" s="198">
        <v>9.19</v>
      </c>
      <c r="L7" s="196">
        <v>1.9</v>
      </c>
      <c r="M7" s="197"/>
      <c r="N7" s="308">
        <v>40.155000000000001</v>
      </c>
      <c r="O7" s="309"/>
      <c r="P7" s="317"/>
      <c r="Q7" s="318">
        <v>45.54</v>
      </c>
      <c r="R7" s="319">
        <v>8</v>
      </c>
      <c r="S7" s="320"/>
      <c r="T7" s="317">
        <v>4.97</v>
      </c>
      <c r="U7" s="310">
        <v>1.3</v>
      </c>
      <c r="V7" s="311"/>
      <c r="W7" s="347">
        <v>41.99</v>
      </c>
      <c r="X7" s="403"/>
      <c r="Y7" s="403"/>
      <c r="Z7" s="152">
        <v>45.01</v>
      </c>
      <c r="AA7" s="181">
        <v>8</v>
      </c>
      <c r="AB7" s="181"/>
      <c r="AC7" s="152">
        <v>24.13</v>
      </c>
      <c r="AD7" s="181">
        <v>4.5999999999999996</v>
      </c>
      <c r="AE7" s="181"/>
      <c r="AF7" s="425"/>
      <c r="AG7" s="259"/>
      <c r="AH7" s="105"/>
      <c r="AM7" s="2"/>
      <c r="AN7" s="2"/>
      <c r="AO7" s="2"/>
    </row>
    <row r="8" spans="1:41" s="35" customFormat="1" x14ac:dyDescent="0.35">
      <c r="A8" s="3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298"/>
      <c r="O8" s="51"/>
      <c r="P8" s="51"/>
      <c r="Q8"/>
      <c r="R8" s="293"/>
      <c r="S8" s="51"/>
      <c r="T8" s="135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105"/>
    </row>
    <row r="9" spans="1:41" s="35" customFormat="1" x14ac:dyDescent="0.35">
      <c r="A9" s="56" t="s">
        <v>28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298"/>
      <c r="O9" s="51"/>
      <c r="P9" s="51"/>
      <c r="Q9" s="135"/>
      <c r="R9" s="294"/>
      <c r="S9" s="51"/>
      <c r="T9" s="135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05"/>
    </row>
    <row r="10" spans="1:41" x14ac:dyDescent="0.35">
      <c r="A10" s="239" t="s">
        <v>22</v>
      </c>
      <c r="B10" s="32" t="s">
        <v>40</v>
      </c>
      <c r="C10" s="26" t="s">
        <v>34</v>
      </c>
      <c r="D10" s="108">
        <v>2009</v>
      </c>
      <c r="E10" s="405">
        <v>40.630000000000003</v>
      </c>
      <c r="F10" s="223"/>
      <c r="G10" s="223"/>
      <c r="H10" s="170">
        <v>46.1</v>
      </c>
      <c r="I10" s="169">
        <v>10</v>
      </c>
      <c r="J10" s="169"/>
      <c r="K10" s="170">
        <v>19.815000000000001</v>
      </c>
      <c r="L10" s="406">
        <v>4.4000000000000004</v>
      </c>
      <c r="M10" s="204"/>
      <c r="N10" s="407">
        <v>40.590000000000003</v>
      </c>
      <c r="O10" s="332"/>
      <c r="P10" s="332"/>
      <c r="Q10" s="342">
        <v>48.54</v>
      </c>
      <c r="R10" s="343">
        <v>10</v>
      </c>
      <c r="S10" s="169"/>
      <c r="T10" s="342">
        <v>49.805</v>
      </c>
      <c r="U10" s="344">
        <v>10</v>
      </c>
      <c r="V10" s="204"/>
      <c r="W10" s="468">
        <v>41.97</v>
      </c>
      <c r="X10" s="224"/>
      <c r="Y10" s="224"/>
      <c r="Z10" s="170">
        <v>19.920000000000002</v>
      </c>
      <c r="AA10" s="169">
        <v>4.4000000000000004</v>
      </c>
      <c r="AB10" s="169"/>
      <c r="AC10" s="170">
        <v>14.81</v>
      </c>
      <c r="AD10" s="204">
        <v>3.8</v>
      </c>
      <c r="AE10" s="420"/>
      <c r="AF10" s="489">
        <f>W10+E10+Q10+T10</f>
        <v>180.94499999999999</v>
      </c>
      <c r="AG10" s="114" t="s">
        <v>21</v>
      </c>
    </row>
    <row r="11" spans="1:41" x14ac:dyDescent="0.35">
      <c r="A11" s="240" t="s">
        <v>29</v>
      </c>
      <c r="B11" s="25" t="s">
        <v>30</v>
      </c>
      <c r="C11" s="5" t="s">
        <v>31</v>
      </c>
      <c r="D11" s="109">
        <v>2009</v>
      </c>
      <c r="E11" s="219">
        <v>40.93</v>
      </c>
      <c r="F11" s="191"/>
      <c r="G11" s="191"/>
      <c r="H11" s="152">
        <v>47.71</v>
      </c>
      <c r="I11" s="181">
        <v>9.1</v>
      </c>
      <c r="J11" s="181"/>
      <c r="K11" s="152">
        <v>48.604999999999997</v>
      </c>
      <c r="L11" s="389">
        <v>9.1</v>
      </c>
      <c r="M11" s="190"/>
      <c r="N11" s="341">
        <v>41.505000000000003</v>
      </c>
      <c r="O11" s="334"/>
      <c r="P11" s="334"/>
      <c r="Q11" s="347">
        <v>48.4</v>
      </c>
      <c r="R11" s="345">
        <v>9.6999999999999993</v>
      </c>
      <c r="S11" s="181"/>
      <c r="T11" s="347">
        <v>48.854999999999997</v>
      </c>
      <c r="U11" s="346">
        <v>9.6999999999999993</v>
      </c>
      <c r="V11" s="190"/>
      <c r="W11" s="452">
        <v>41.29</v>
      </c>
      <c r="X11" s="188"/>
      <c r="Y11" s="188"/>
      <c r="Z11" s="152">
        <v>47.17</v>
      </c>
      <c r="AA11" s="346">
        <v>9.1</v>
      </c>
      <c r="AB11" s="181"/>
      <c r="AC11" s="347">
        <v>49.28</v>
      </c>
      <c r="AD11" s="457">
        <v>9.1</v>
      </c>
      <c r="AE11" s="421"/>
      <c r="AF11" s="490">
        <f>W11+N11+AC11+T11</f>
        <v>180.92999999999998</v>
      </c>
      <c r="AG11" s="115" t="s">
        <v>119</v>
      </c>
      <c r="AI11" s="35"/>
      <c r="AJ11" s="35"/>
      <c r="AK11" s="35"/>
      <c r="AL11" s="35"/>
    </row>
    <row r="12" spans="1:41" x14ac:dyDescent="0.35">
      <c r="A12" s="240" t="s">
        <v>32</v>
      </c>
      <c r="B12" s="25" t="s">
        <v>33</v>
      </c>
      <c r="C12" s="5" t="s">
        <v>34</v>
      </c>
      <c r="D12" s="109">
        <v>2010</v>
      </c>
      <c r="E12" s="219">
        <v>38.01</v>
      </c>
      <c r="F12" s="191"/>
      <c r="G12" s="191"/>
      <c r="H12" s="152">
        <v>0</v>
      </c>
      <c r="I12" s="181">
        <v>0</v>
      </c>
      <c r="J12" s="181"/>
      <c r="K12" s="225"/>
      <c r="L12" s="257"/>
      <c r="M12" s="207"/>
      <c r="N12" s="341">
        <v>40.42</v>
      </c>
      <c r="O12" s="334"/>
      <c r="P12" s="334"/>
      <c r="Q12" s="335">
        <v>46.38</v>
      </c>
      <c r="R12" s="345">
        <v>9.3000000000000007</v>
      </c>
      <c r="S12" s="192"/>
      <c r="T12" s="184">
        <v>44.26</v>
      </c>
      <c r="U12" s="346">
        <v>9.3000000000000007</v>
      </c>
      <c r="V12" s="207"/>
      <c r="W12" s="452">
        <v>41.2</v>
      </c>
      <c r="X12" s="188"/>
      <c r="Y12" s="188"/>
      <c r="Z12" s="193">
        <v>45.97</v>
      </c>
      <c r="AA12" s="346">
        <v>9.3000000000000007</v>
      </c>
      <c r="AB12" s="181"/>
      <c r="AC12" s="193">
        <v>46.38</v>
      </c>
      <c r="AD12" s="457">
        <v>9.3000000000000007</v>
      </c>
      <c r="AE12" s="421"/>
      <c r="AF12" s="144"/>
      <c r="AG12" s="115"/>
    </row>
    <row r="13" spans="1:41" ht="15.5" x14ac:dyDescent="0.35">
      <c r="A13" s="240" t="s">
        <v>35</v>
      </c>
      <c r="B13" s="25" t="s">
        <v>36</v>
      </c>
      <c r="C13" s="237" t="s">
        <v>37</v>
      </c>
      <c r="D13" s="109">
        <v>2009</v>
      </c>
      <c r="E13" s="219">
        <v>39.619999999999997</v>
      </c>
      <c r="F13" s="191"/>
      <c r="G13" s="191"/>
      <c r="H13" s="152">
        <v>46.92</v>
      </c>
      <c r="I13" s="181">
        <v>10.6</v>
      </c>
      <c r="J13" s="181"/>
      <c r="K13" s="152">
        <v>8.8249999999999993</v>
      </c>
      <c r="L13" s="181">
        <v>2</v>
      </c>
      <c r="M13" s="190"/>
      <c r="N13" s="333">
        <v>40.49</v>
      </c>
      <c r="O13" s="334"/>
      <c r="P13" s="334"/>
      <c r="Q13" s="347">
        <v>48.4</v>
      </c>
      <c r="R13" s="345">
        <v>10.6</v>
      </c>
      <c r="S13" s="181"/>
      <c r="T13" s="347">
        <v>47.67</v>
      </c>
      <c r="U13" s="346">
        <v>10.6</v>
      </c>
      <c r="V13" s="190"/>
      <c r="W13" s="191">
        <v>40.01</v>
      </c>
      <c r="X13" s="188"/>
      <c r="Y13" s="188"/>
      <c r="Z13" s="152">
        <v>46.16</v>
      </c>
      <c r="AA13" s="346">
        <v>9.4</v>
      </c>
      <c r="AB13" s="181"/>
      <c r="AC13" s="152">
        <v>15.3</v>
      </c>
      <c r="AD13" s="190">
        <v>3.6</v>
      </c>
      <c r="AE13" s="421"/>
      <c r="AF13" s="144"/>
      <c r="AG13" s="115"/>
      <c r="AI13" s="35"/>
      <c r="AJ13" s="35"/>
      <c r="AK13" s="35"/>
      <c r="AL13" s="35"/>
    </row>
    <row r="14" spans="1:41" x14ac:dyDescent="0.35">
      <c r="A14" s="240" t="s">
        <v>38</v>
      </c>
      <c r="B14" s="25" t="s">
        <v>39</v>
      </c>
      <c r="C14" s="5" t="s">
        <v>34</v>
      </c>
      <c r="D14" s="109">
        <v>2010</v>
      </c>
      <c r="E14" s="219">
        <v>38.61</v>
      </c>
      <c r="F14" s="191"/>
      <c r="G14" s="191"/>
      <c r="H14" s="152">
        <v>44.4</v>
      </c>
      <c r="I14" s="181">
        <v>8.1999999999999993</v>
      </c>
      <c r="J14" s="181"/>
      <c r="K14" s="152"/>
      <c r="L14" s="217"/>
      <c r="M14" s="190"/>
      <c r="N14" s="336"/>
      <c r="O14" s="337"/>
      <c r="P14" s="337"/>
      <c r="Q14" s="338"/>
      <c r="R14" s="339"/>
      <c r="S14" s="328"/>
      <c r="T14" s="329"/>
      <c r="U14" s="330"/>
      <c r="V14" s="331"/>
      <c r="W14" s="191">
        <v>37.630000000000003</v>
      </c>
      <c r="X14" s="188"/>
      <c r="Y14" s="188"/>
      <c r="Z14" s="152">
        <v>45.3</v>
      </c>
      <c r="AA14" s="181">
        <v>8.4</v>
      </c>
      <c r="AB14" s="181"/>
      <c r="AC14" s="152">
        <v>45.52</v>
      </c>
      <c r="AD14" s="190">
        <v>8.4</v>
      </c>
      <c r="AE14" s="421"/>
      <c r="AF14" s="144"/>
      <c r="AG14" s="115"/>
    </row>
    <row r="15" spans="1:41" x14ac:dyDescent="0.35">
      <c r="A15" s="240" t="s">
        <v>41</v>
      </c>
      <c r="B15" s="25" t="s">
        <v>42</v>
      </c>
      <c r="C15" s="5" t="s">
        <v>43</v>
      </c>
      <c r="D15" s="109">
        <v>2009</v>
      </c>
      <c r="E15" s="219">
        <v>40.520000000000003</v>
      </c>
      <c r="F15" s="191"/>
      <c r="G15" s="191"/>
      <c r="H15" s="152">
        <v>44.8</v>
      </c>
      <c r="I15" s="181">
        <v>7.5</v>
      </c>
      <c r="J15" s="181"/>
      <c r="K15" s="152">
        <v>5.1749999999999998</v>
      </c>
      <c r="L15" s="181">
        <v>1.3</v>
      </c>
      <c r="M15" s="190"/>
      <c r="N15" s="341">
        <v>41.115000000000002</v>
      </c>
      <c r="O15" s="193"/>
      <c r="P15" s="193"/>
      <c r="Q15" s="193">
        <v>47.435000000000002</v>
      </c>
      <c r="R15" s="345">
        <v>9.1</v>
      </c>
      <c r="S15" s="181"/>
      <c r="T15" s="210">
        <v>47.064999999999998</v>
      </c>
      <c r="U15" s="346">
        <v>9.1</v>
      </c>
      <c r="V15" s="190"/>
      <c r="W15" s="452">
        <v>40.99</v>
      </c>
      <c r="X15" s="188"/>
      <c r="Y15" s="188"/>
      <c r="Z15" s="193">
        <v>46.87</v>
      </c>
      <c r="AA15" s="346">
        <v>9.1</v>
      </c>
      <c r="AB15" s="181"/>
      <c r="AC15" s="193">
        <v>46.1</v>
      </c>
      <c r="AD15" s="457">
        <v>9.1</v>
      </c>
      <c r="AE15" s="421"/>
      <c r="AF15" s="251"/>
      <c r="AG15" s="106"/>
      <c r="AI15" s="35"/>
      <c r="AJ15" s="35"/>
      <c r="AK15" s="35"/>
      <c r="AL15" s="35"/>
    </row>
    <row r="16" spans="1:41" ht="16" thickBot="1" x14ac:dyDescent="0.4">
      <c r="A16" s="241" t="s">
        <v>44</v>
      </c>
      <c r="B16" s="40" t="s">
        <v>45</v>
      </c>
      <c r="C16" s="41" t="s">
        <v>46</v>
      </c>
      <c r="D16" s="110">
        <v>2009</v>
      </c>
      <c r="E16" s="221">
        <v>38.81</v>
      </c>
      <c r="F16" s="200"/>
      <c r="G16" s="200"/>
      <c r="H16" s="198">
        <v>45.21</v>
      </c>
      <c r="I16" s="196">
        <v>8.6</v>
      </c>
      <c r="J16" s="196"/>
      <c r="K16" s="198"/>
      <c r="L16" s="196"/>
      <c r="M16" s="202"/>
      <c r="N16" s="340">
        <v>40.414999999999999</v>
      </c>
      <c r="O16" s="195"/>
      <c r="P16" s="195"/>
      <c r="Q16" s="195">
        <v>19.105</v>
      </c>
      <c r="R16" s="296">
        <v>4.5999999999999996</v>
      </c>
      <c r="S16" s="196"/>
      <c r="T16" s="247"/>
      <c r="U16" s="196"/>
      <c r="V16" s="202"/>
      <c r="W16" s="220">
        <v>37.96</v>
      </c>
      <c r="X16" s="201"/>
      <c r="Y16" s="201"/>
      <c r="Z16" s="195">
        <v>4.97</v>
      </c>
      <c r="AA16" s="196"/>
      <c r="AB16" s="196"/>
      <c r="AC16" s="198"/>
      <c r="AD16" s="202"/>
      <c r="AE16" s="422"/>
      <c r="AF16" s="252"/>
      <c r="AG16" s="107"/>
    </row>
    <row r="17" spans="1:38" s="35" customFormat="1" x14ac:dyDescent="0.35">
      <c r="A17" s="34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299"/>
      <c r="O17" s="70"/>
      <c r="P17" s="70"/>
      <c r="Q17" s="70"/>
      <c r="R17" s="295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51"/>
      <c r="AH17" s="51"/>
    </row>
    <row r="18" spans="1:38" s="35" customFormat="1" ht="15" thickBot="1" x14ac:dyDescent="0.4">
      <c r="A18" s="56" t="s">
        <v>47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299"/>
      <c r="O18" s="70"/>
      <c r="P18" s="70"/>
      <c r="Q18" s="70"/>
      <c r="R18" s="295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51"/>
      <c r="AH18" s="51"/>
      <c r="AI18"/>
      <c r="AJ18"/>
      <c r="AK18"/>
      <c r="AL18"/>
    </row>
    <row r="19" spans="1:38" x14ac:dyDescent="0.35">
      <c r="A19" s="239" t="s">
        <v>48</v>
      </c>
      <c r="B19" s="32" t="s">
        <v>49</v>
      </c>
      <c r="C19" s="26" t="s">
        <v>50</v>
      </c>
      <c r="D19" s="108">
        <v>2007</v>
      </c>
      <c r="E19" s="223">
        <v>41.57</v>
      </c>
      <c r="F19" s="223"/>
      <c r="G19" s="223"/>
      <c r="H19" s="170">
        <v>10.6</v>
      </c>
      <c r="I19" s="169">
        <v>1.8</v>
      </c>
      <c r="J19" s="169"/>
      <c r="K19" s="170">
        <v>31.67</v>
      </c>
      <c r="L19" s="169">
        <v>8.3000000000000007</v>
      </c>
      <c r="M19" s="216"/>
      <c r="N19" s="390">
        <v>43.39</v>
      </c>
      <c r="O19" s="170"/>
      <c r="P19" s="170"/>
      <c r="Q19" s="342">
        <v>50.21</v>
      </c>
      <c r="R19" s="342">
        <v>11.5</v>
      </c>
      <c r="S19" s="147"/>
      <c r="T19" s="342">
        <v>51.115000000000002</v>
      </c>
      <c r="U19" s="342">
        <v>11.5</v>
      </c>
      <c r="V19" s="392"/>
      <c r="W19" s="468">
        <v>43.28</v>
      </c>
      <c r="X19" s="224"/>
      <c r="Y19" s="224"/>
      <c r="Z19" s="342">
        <v>50.18</v>
      </c>
      <c r="AA19" s="344">
        <v>11.8</v>
      </c>
      <c r="AB19" s="169"/>
      <c r="AC19" s="342">
        <v>50.28</v>
      </c>
      <c r="AD19" s="453">
        <v>11.8</v>
      </c>
      <c r="AE19" s="420"/>
      <c r="AF19" s="489">
        <f>W19+N19+AC19+T19</f>
        <v>188.065</v>
      </c>
      <c r="AG19" s="114" t="s">
        <v>21</v>
      </c>
      <c r="AI19" s="35"/>
      <c r="AJ19" s="35"/>
      <c r="AK19" s="35"/>
      <c r="AL19" s="35"/>
    </row>
    <row r="20" spans="1:38" x14ac:dyDescent="0.35">
      <c r="A20" s="240" t="s">
        <v>51</v>
      </c>
      <c r="B20" s="25" t="s">
        <v>52</v>
      </c>
      <c r="C20" s="5" t="s">
        <v>31</v>
      </c>
      <c r="D20" s="109">
        <v>2008</v>
      </c>
      <c r="E20" s="215">
        <v>40.86</v>
      </c>
      <c r="F20" s="215"/>
      <c r="G20" s="215"/>
      <c r="H20" s="193">
        <v>47.83</v>
      </c>
      <c r="I20" s="192">
        <v>9.1</v>
      </c>
      <c r="J20" s="192"/>
      <c r="K20" s="193">
        <v>47.505000000000003</v>
      </c>
      <c r="L20" s="346">
        <v>9.6999999999999993</v>
      </c>
      <c r="M20" s="208"/>
      <c r="N20" s="348">
        <v>41.85</v>
      </c>
      <c r="O20" s="335"/>
      <c r="P20" s="335"/>
      <c r="Q20" s="335">
        <v>45.435000000000002</v>
      </c>
      <c r="R20" s="335">
        <v>8.5</v>
      </c>
      <c r="S20" s="184"/>
      <c r="T20" s="347">
        <v>49.27</v>
      </c>
      <c r="U20" s="346">
        <v>9.6999999999999993</v>
      </c>
      <c r="V20" s="207"/>
      <c r="W20" s="452">
        <v>42.41</v>
      </c>
      <c r="X20" s="218"/>
      <c r="Y20" s="218"/>
      <c r="Z20" s="184">
        <v>49.42</v>
      </c>
      <c r="AA20" s="192">
        <v>9.1</v>
      </c>
      <c r="AB20" s="192"/>
      <c r="AC20" s="193">
        <v>49.21</v>
      </c>
      <c r="AD20" s="207">
        <v>9.1</v>
      </c>
      <c r="AE20" s="423"/>
      <c r="AF20" s="490">
        <f>N20+T20+W20++K20</f>
        <v>181.035</v>
      </c>
      <c r="AG20" s="115" t="s">
        <v>119</v>
      </c>
    </row>
    <row r="21" spans="1:38" x14ac:dyDescent="0.35">
      <c r="A21" s="240" t="s">
        <v>64</v>
      </c>
      <c r="B21" s="25" t="s">
        <v>65</v>
      </c>
      <c r="C21" s="5" t="s">
        <v>66</v>
      </c>
      <c r="D21" s="109">
        <v>2007</v>
      </c>
      <c r="E21" s="215">
        <v>40.72</v>
      </c>
      <c r="F21" s="215"/>
      <c r="G21" s="215"/>
      <c r="H21" s="193">
        <v>24.23</v>
      </c>
      <c r="I21" s="192">
        <v>5.9</v>
      </c>
      <c r="J21" s="192"/>
      <c r="K21" s="193">
        <v>48.615000000000002</v>
      </c>
      <c r="L21" s="192">
        <v>10.4</v>
      </c>
      <c r="M21" s="208"/>
      <c r="N21" s="416">
        <v>39.725000000000001</v>
      </c>
      <c r="O21" s="193"/>
      <c r="P21" s="193"/>
      <c r="Q21" s="193">
        <v>10.26</v>
      </c>
      <c r="R21" s="193">
        <v>2.2999999999999998</v>
      </c>
      <c r="S21" s="189"/>
      <c r="T21" s="189"/>
      <c r="U21" s="192"/>
      <c r="V21" s="207"/>
      <c r="W21" s="452">
        <v>41.8</v>
      </c>
      <c r="X21" s="218"/>
      <c r="Y21" s="218"/>
      <c r="Z21" s="347">
        <v>49.25</v>
      </c>
      <c r="AA21" s="346">
        <v>10.4</v>
      </c>
      <c r="AB21" s="192"/>
      <c r="AC21" s="347">
        <v>49.05</v>
      </c>
      <c r="AD21" s="457">
        <v>10.4</v>
      </c>
      <c r="AE21" s="423"/>
      <c r="AF21" s="491">
        <f>W21+E21+AC21+Z21</f>
        <v>180.82</v>
      </c>
      <c r="AG21" s="115" t="s">
        <v>123</v>
      </c>
    </row>
    <row r="22" spans="1:38" x14ac:dyDescent="0.35">
      <c r="A22" s="408" t="s">
        <v>53</v>
      </c>
      <c r="B22" s="409" t="s">
        <v>54</v>
      </c>
      <c r="C22" s="410" t="s">
        <v>55</v>
      </c>
      <c r="D22" s="109">
        <v>2007</v>
      </c>
      <c r="E22" s="215">
        <v>40.54</v>
      </c>
      <c r="F22" s="215"/>
      <c r="G22" s="215"/>
      <c r="H22" s="193">
        <v>46.44</v>
      </c>
      <c r="I22" s="192">
        <v>7.9</v>
      </c>
      <c r="J22" s="192"/>
      <c r="K22" s="193">
        <v>48.674999999999997</v>
      </c>
      <c r="L22" s="192">
        <v>9.1</v>
      </c>
      <c r="M22" s="208"/>
      <c r="N22" s="391"/>
      <c r="O22" s="329"/>
      <c r="P22" s="329"/>
      <c r="Q22" s="329"/>
      <c r="R22" s="329"/>
      <c r="S22" s="329"/>
      <c r="T22" s="329"/>
      <c r="U22" s="330"/>
      <c r="V22" s="354"/>
      <c r="W22" s="391"/>
      <c r="X22" s="329"/>
      <c r="Y22" s="329"/>
      <c r="Z22" s="329"/>
      <c r="AA22" s="329"/>
      <c r="AB22" s="329"/>
      <c r="AC22" s="329"/>
      <c r="AD22" s="330"/>
      <c r="AE22" s="354"/>
      <c r="AF22" s="144"/>
      <c r="AG22" s="115"/>
    </row>
    <row r="23" spans="1:38" x14ac:dyDescent="0.35">
      <c r="A23" s="240" t="s">
        <v>56</v>
      </c>
      <c r="B23" s="25" t="s">
        <v>57</v>
      </c>
      <c r="C23" s="5" t="s">
        <v>31</v>
      </c>
      <c r="D23" s="109">
        <v>2008</v>
      </c>
      <c r="E23" s="215">
        <v>39.97</v>
      </c>
      <c r="F23" s="215"/>
      <c r="G23" s="215"/>
      <c r="H23" s="193">
        <v>13.97</v>
      </c>
      <c r="I23" s="192">
        <v>2.5</v>
      </c>
      <c r="J23" s="192"/>
      <c r="K23" s="193"/>
      <c r="L23" s="192"/>
      <c r="M23" s="208"/>
      <c r="N23" s="348">
        <v>42.094999999999999</v>
      </c>
      <c r="O23" s="193"/>
      <c r="P23" s="193"/>
      <c r="Q23" s="193">
        <v>47.27</v>
      </c>
      <c r="R23" s="193">
        <v>8.9</v>
      </c>
      <c r="S23" s="193"/>
      <c r="T23" s="193">
        <v>49.29</v>
      </c>
      <c r="U23" s="192">
        <v>8.9</v>
      </c>
      <c r="V23" s="207"/>
      <c r="W23" s="452">
        <v>41.54</v>
      </c>
      <c r="X23" s="218"/>
      <c r="Y23" s="218"/>
      <c r="Z23" s="193">
        <v>47.25</v>
      </c>
      <c r="AA23" s="192">
        <v>9.1</v>
      </c>
      <c r="AB23" s="192"/>
      <c r="AC23" s="193">
        <v>5.23</v>
      </c>
      <c r="AD23" s="207">
        <v>1.5</v>
      </c>
      <c r="AE23" s="423"/>
      <c r="AF23" s="144"/>
      <c r="AG23" s="106"/>
    </row>
    <row r="24" spans="1:38" x14ac:dyDescent="0.35">
      <c r="A24" s="240" t="s">
        <v>58</v>
      </c>
      <c r="B24" s="25" t="s">
        <v>59</v>
      </c>
      <c r="C24" s="5" t="s">
        <v>60</v>
      </c>
      <c r="D24" s="109">
        <v>2008</v>
      </c>
      <c r="E24" s="215">
        <v>41.68</v>
      </c>
      <c r="F24" s="215"/>
      <c r="G24" s="215"/>
      <c r="H24" s="193">
        <v>47.75</v>
      </c>
      <c r="I24" s="192">
        <v>9.3000000000000007</v>
      </c>
      <c r="J24" s="192"/>
      <c r="K24" s="193">
        <v>48.255000000000003</v>
      </c>
      <c r="L24" s="415">
        <v>9.3000000000000007</v>
      </c>
      <c r="M24" s="208"/>
      <c r="N24" s="348">
        <v>42.05</v>
      </c>
      <c r="O24" s="335"/>
      <c r="P24" s="335"/>
      <c r="Q24" s="335">
        <v>49.49</v>
      </c>
      <c r="R24" s="335">
        <v>9.3000000000000007</v>
      </c>
      <c r="S24" s="184"/>
      <c r="T24" s="184">
        <v>48.37</v>
      </c>
      <c r="U24" s="185">
        <v>9.3000000000000007</v>
      </c>
      <c r="V24" s="207"/>
      <c r="W24" s="452">
        <v>41</v>
      </c>
      <c r="X24" s="218"/>
      <c r="Y24" s="218"/>
      <c r="Z24" s="193">
        <v>48.03</v>
      </c>
      <c r="AA24" s="346">
        <v>9.6999999999999993</v>
      </c>
      <c r="AB24" s="192"/>
      <c r="AC24" s="193">
        <v>47.6</v>
      </c>
      <c r="AD24" s="457">
        <v>9.6999999999999993</v>
      </c>
      <c r="AE24" s="423"/>
      <c r="AF24" s="251"/>
      <c r="AG24" s="106"/>
    </row>
    <row r="25" spans="1:38" ht="15" thickBot="1" x14ac:dyDescent="0.4">
      <c r="A25" s="241" t="s">
        <v>61</v>
      </c>
      <c r="B25" s="40" t="s">
        <v>62</v>
      </c>
      <c r="C25" s="27" t="s">
        <v>63</v>
      </c>
      <c r="D25" s="110">
        <v>2008</v>
      </c>
      <c r="E25" s="411"/>
      <c r="F25" s="411"/>
      <c r="G25" s="411"/>
      <c r="H25" s="412"/>
      <c r="I25" s="282"/>
      <c r="J25" s="282"/>
      <c r="K25" s="413"/>
      <c r="L25" s="414"/>
      <c r="M25" s="284"/>
      <c r="N25" s="417"/>
      <c r="O25" s="283"/>
      <c r="P25" s="283"/>
      <c r="Q25" s="283"/>
      <c r="R25" s="283"/>
      <c r="S25" s="283"/>
      <c r="T25" s="283"/>
      <c r="U25" s="418"/>
      <c r="V25" s="419"/>
      <c r="W25" s="220">
        <v>39.56</v>
      </c>
      <c r="X25" s="222"/>
      <c r="Y25" s="222"/>
      <c r="Z25" s="195">
        <v>46</v>
      </c>
      <c r="AA25" s="444">
        <v>9.6999999999999993</v>
      </c>
      <c r="AB25" s="194"/>
      <c r="AC25" s="195"/>
      <c r="AD25" s="212"/>
      <c r="AE25" s="424"/>
      <c r="AF25" s="252"/>
      <c r="AG25" s="107"/>
    </row>
    <row r="26" spans="1:38" x14ac:dyDescent="0.35">
      <c r="A26" s="28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299"/>
      <c r="O26" s="70"/>
      <c r="P26" s="70"/>
      <c r="Q26" s="70"/>
      <c r="R26" s="29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51"/>
      <c r="AH26" s="51"/>
    </row>
    <row r="27" spans="1:38" ht="15" thickBot="1" x14ac:dyDescent="0.4">
      <c r="A27" s="57" t="s">
        <v>67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299"/>
      <c r="O27" s="70"/>
      <c r="P27" s="70"/>
      <c r="Q27" s="70"/>
      <c r="R27" s="29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51"/>
      <c r="AH27" s="51"/>
    </row>
    <row r="28" spans="1:38" x14ac:dyDescent="0.35">
      <c r="A28" s="239" t="s">
        <v>68</v>
      </c>
      <c r="B28" s="32" t="s">
        <v>69</v>
      </c>
      <c r="C28" s="26" t="s">
        <v>50</v>
      </c>
      <c r="D28" s="108">
        <v>2002</v>
      </c>
      <c r="E28" s="223">
        <v>50.41</v>
      </c>
      <c r="F28" s="226">
        <v>12.3</v>
      </c>
      <c r="G28" s="227">
        <v>1.5</v>
      </c>
      <c r="H28" s="170">
        <v>51.42</v>
      </c>
      <c r="I28" s="169">
        <v>12.3</v>
      </c>
      <c r="J28" s="471">
        <v>1.5</v>
      </c>
      <c r="K28" s="170">
        <v>51.45</v>
      </c>
      <c r="L28" s="169">
        <v>12.3</v>
      </c>
      <c r="M28" s="477">
        <v>1.5</v>
      </c>
      <c r="N28" s="390">
        <v>50.66</v>
      </c>
      <c r="O28" s="471">
        <v>12.3</v>
      </c>
      <c r="P28" s="344">
        <v>1.5</v>
      </c>
      <c r="Q28" s="342">
        <v>51.31</v>
      </c>
      <c r="R28" s="472">
        <v>12.3</v>
      </c>
      <c r="S28" s="471">
        <v>1.5</v>
      </c>
      <c r="T28" s="379"/>
      <c r="U28" s="380"/>
      <c r="V28" s="381"/>
      <c r="W28" s="373">
        <v>50.1</v>
      </c>
      <c r="X28" s="476">
        <v>12.5</v>
      </c>
      <c r="Y28" s="476">
        <v>1.7</v>
      </c>
      <c r="Z28" s="342">
        <v>49.86</v>
      </c>
      <c r="AA28" s="344">
        <v>11.5</v>
      </c>
      <c r="AB28" s="344">
        <v>0.7</v>
      </c>
      <c r="AC28" s="170">
        <v>10.44</v>
      </c>
      <c r="AD28" s="169">
        <v>2.7</v>
      </c>
      <c r="AE28" s="169">
        <v>0</v>
      </c>
      <c r="AF28" s="492">
        <f>SUM(Q28)+S28+H28+J28+K28+M28+N28+P28</f>
        <v>210.84</v>
      </c>
      <c r="AG28" s="48" t="s">
        <v>21</v>
      </c>
    </row>
    <row r="29" spans="1:38" x14ac:dyDescent="0.35">
      <c r="A29" s="240" t="s">
        <v>70</v>
      </c>
      <c r="B29" s="25" t="s">
        <v>71</v>
      </c>
      <c r="C29" s="5" t="s">
        <v>72</v>
      </c>
      <c r="D29" s="109">
        <v>2006</v>
      </c>
      <c r="E29" s="215">
        <v>49.98</v>
      </c>
      <c r="F29" s="228">
        <v>12.3</v>
      </c>
      <c r="G29" s="396">
        <v>1.5</v>
      </c>
      <c r="H29" s="193">
        <v>10.62</v>
      </c>
      <c r="I29" s="192">
        <v>2.2999999999999998</v>
      </c>
      <c r="J29" s="192">
        <v>0</v>
      </c>
      <c r="K29" s="193">
        <v>40.104999999999997</v>
      </c>
      <c r="L29" s="192">
        <v>8.9</v>
      </c>
      <c r="M29" s="208">
        <v>0</v>
      </c>
      <c r="N29" s="348">
        <v>50.94</v>
      </c>
      <c r="O29" s="355">
        <v>12.3</v>
      </c>
      <c r="P29" s="385">
        <v>1.5</v>
      </c>
      <c r="Q29" s="347">
        <v>51.37</v>
      </c>
      <c r="R29" s="473">
        <v>12.3</v>
      </c>
      <c r="S29" s="400">
        <v>1.5</v>
      </c>
      <c r="T29" s="347">
        <v>50.11</v>
      </c>
      <c r="U29" s="346">
        <v>12.3</v>
      </c>
      <c r="V29" s="386">
        <v>1.5</v>
      </c>
      <c r="W29" s="272">
        <v>26.28</v>
      </c>
      <c r="X29" s="229">
        <v>6.1</v>
      </c>
      <c r="Y29" s="229">
        <v>0</v>
      </c>
      <c r="Z29" s="347">
        <v>51.03</v>
      </c>
      <c r="AA29" s="346">
        <v>12.3</v>
      </c>
      <c r="AB29" s="346">
        <v>1.5</v>
      </c>
      <c r="AC29" s="193">
        <v>48.81</v>
      </c>
      <c r="AD29" s="192">
        <v>10.9</v>
      </c>
      <c r="AE29" s="192">
        <f>AD29-E48</f>
        <v>9.9999999999999645E-2</v>
      </c>
      <c r="AF29" s="493">
        <f>Q29+S29+N29+P29+T29+V29+Z29+AB29</f>
        <v>209.45000000000002</v>
      </c>
      <c r="AG29" s="49" t="s">
        <v>119</v>
      </c>
    </row>
    <row r="30" spans="1:38" x14ac:dyDescent="0.35">
      <c r="A30" s="240" t="s">
        <v>73</v>
      </c>
      <c r="B30" s="25" t="s">
        <v>74</v>
      </c>
      <c r="C30" s="5" t="s">
        <v>75</v>
      </c>
      <c r="D30" s="109">
        <v>2004</v>
      </c>
      <c r="E30" s="256">
        <v>49.75</v>
      </c>
      <c r="F30" s="230">
        <v>11.3</v>
      </c>
      <c r="G30" s="397">
        <v>0</v>
      </c>
      <c r="H30" s="273">
        <v>50.3</v>
      </c>
      <c r="I30" s="192">
        <v>11.3</v>
      </c>
      <c r="J30" s="346">
        <v>0.5</v>
      </c>
      <c r="K30" s="193">
        <v>48.435000000000002</v>
      </c>
      <c r="L30" s="192">
        <v>10.6</v>
      </c>
      <c r="M30" s="208">
        <v>0</v>
      </c>
      <c r="N30" s="382">
        <v>13</v>
      </c>
      <c r="O30" s="383">
        <v>5.9</v>
      </c>
      <c r="P30" s="385">
        <v>0</v>
      </c>
      <c r="Q30" s="347">
        <v>50.74</v>
      </c>
      <c r="R30" s="345">
        <v>11.3</v>
      </c>
      <c r="S30" s="385">
        <v>0.5</v>
      </c>
      <c r="T30" s="384"/>
      <c r="U30" s="385"/>
      <c r="V30" s="386"/>
      <c r="W30" s="474">
        <v>51.06</v>
      </c>
      <c r="X30" s="475">
        <v>11.3</v>
      </c>
      <c r="Y30" s="475">
        <f>X30-E48</f>
        <v>0.5</v>
      </c>
      <c r="Z30" s="193">
        <v>0</v>
      </c>
      <c r="AA30" s="192">
        <v>0</v>
      </c>
      <c r="AB30" s="192">
        <v>0</v>
      </c>
      <c r="AC30" s="347">
        <v>50.75</v>
      </c>
      <c r="AD30" s="346">
        <v>11.3</v>
      </c>
      <c r="AE30" s="346">
        <f>AD30-E48</f>
        <v>0.5</v>
      </c>
      <c r="AF30" s="494">
        <f>W30+Y30+AC30+AE30+Q30+S30+H30+J30</f>
        <v>204.85000000000002</v>
      </c>
      <c r="AG30" s="49" t="s">
        <v>123</v>
      </c>
    </row>
    <row r="31" spans="1:38" x14ac:dyDescent="0.35">
      <c r="A31" s="240" t="s">
        <v>82</v>
      </c>
      <c r="B31" s="25" t="s">
        <v>83</v>
      </c>
      <c r="C31" s="5" t="s">
        <v>84</v>
      </c>
      <c r="D31" s="109">
        <v>2004</v>
      </c>
      <c r="E31" s="215">
        <v>50.72</v>
      </c>
      <c r="F31" s="228">
        <v>10.8</v>
      </c>
      <c r="G31" s="229">
        <v>0</v>
      </c>
      <c r="H31" s="193">
        <v>7.91</v>
      </c>
      <c r="I31" s="192">
        <v>1.5</v>
      </c>
      <c r="J31" s="399">
        <v>0</v>
      </c>
      <c r="K31" s="193">
        <v>47.6</v>
      </c>
      <c r="L31" s="192">
        <v>10.1</v>
      </c>
      <c r="M31" s="208">
        <v>0</v>
      </c>
      <c r="N31" s="300">
        <v>5.35</v>
      </c>
      <c r="O31" s="217">
        <v>1.5</v>
      </c>
      <c r="P31" s="192">
        <v>0</v>
      </c>
      <c r="Q31" s="184">
        <v>9.875</v>
      </c>
      <c r="R31" s="297">
        <v>2.1</v>
      </c>
      <c r="S31" s="399">
        <v>0</v>
      </c>
      <c r="T31" s="152"/>
      <c r="U31" s="192"/>
      <c r="V31" s="207"/>
      <c r="W31" s="474">
        <v>49.94</v>
      </c>
      <c r="X31" s="475">
        <v>10.8</v>
      </c>
      <c r="Y31" s="475">
        <v>0</v>
      </c>
      <c r="Z31" s="193">
        <v>48.84</v>
      </c>
      <c r="AA31" s="192">
        <v>10.6</v>
      </c>
      <c r="AB31" s="192">
        <v>0</v>
      </c>
      <c r="AC31" s="193">
        <v>5.36</v>
      </c>
      <c r="AD31" s="192">
        <v>1.5</v>
      </c>
      <c r="AE31" s="192">
        <v>0</v>
      </c>
      <c r="AF31" s="494">
        <f>E31+W31</f>
        <v>100.66</v>
      </c>
      <c r="AG31" s="49" t="s">
        <v>157</v>
      </c>
    </row>
    <row r="32" spans="1:38" x14ac:dyDescent="0.35">
      <c r="A32" s="240" t="s">
        <v>79</v>
      </c>
      <c r="B32" s="25" t="s">
        <v>80</v>
      </c>
      <c r="C32" s="5" t="s">
        <v>81</v>
      </c>
      <c r="D32" s="109">
        <v>2005</v>
      </c>
      <c r="E32" s="215">
        <v>16.170000000000002</v>
      </c>
      <c r="F32" s="228">
        <v>4.8</v>
      </c>
      <c r="G32" s="229">
        <v>0</v>
      </c>
      <c r="H32" s="193">
        <v>5.7</v>
      </c>
      <c r="I32" s="192">
        <v>1.5</v>
      </c>
      <c r="J32" s="399">
        <v>0</v>
      </c>
      <c r="K32" s="193">
        <v>48.4</v>
      </c>
      <c r="L32" s="192">
        <v>10.4</v>
      </c>
      <c r="M32" s="208">
        <v>0</v>
      </c>
      <c r="N32" s="300">
        <v>49.38</v>
      </c>
      <c r="O32" s="355">
        <v>10.8</v>
      </c>
      <c r="P32" s="192">
        <v>0</v>
      </c>
      <c r="Q32" s="184">
        <v>42.53</v>
      </c>
      <c r="R32" s="297">
        <v>9.4</v>
      </c>
      <c r="S32" s="399">
        <v>0</v>
      </c>
      <c r="T32" s="152">
        <v>46.88</v>
      </c>
      <c r="U32" s="192">
        <v>10.8</v>
      </c>
      <c r="V32" s="207">
        <v>0</v>
      </c>
      <c r="W32" s="272">
        <v>10.19</v>
      </c>
      <c r="X32" s="229">
        <v>2.7</v>
      </c>
      <c r="Y32" s="229">
        <v>0</v>
      </c>
      <c r="Z32" s="264"/>
      <c r="AA32" s="265"/>
      <c r="AB32" s="265"/>
      <c r="AC32" s="266"/>
      <c r="AD32" s="267"/>
      <c r="AE32" s="267"/>
      <c r="AF32" s="495"/>
      <c r="AG32" s="49"/>
    </row>
    <row r="33" spans="1:33" x14ac:dyDescent="0.35">
      <c r="A33" s="240" t="s">
        <v>90</v>
      </c>
      <c r="B33" s="25" t="s">
        <v>91</v>
      </c>
      <c r="C33" s="5" t="s">
        <v>27</v>
      </c>
      <c r="D33" s="109">
        <v>2006</v>
      </c>
      <c r="E33" s="215">
        <v>49.67</v>
      </c>
      <c r="F33" s="228">
        <v>8.9</v>
      </c>
      <c r="G33" s="229">
        <v>0</v>
      </c>
      <c r="H33" s="193">
        <v>47.1</v>
      </c>
      <c r="I33" s="192">
        <v>7</v>
      </c>
      <c r="J33" s="192">
        <v>0</v>
      </c>
      <c r="K33" s="193">
        <v>48.48</v>
      </c>
      <c r="L33" s="192">
        <v>9.1</v>
      </c>
      <c r="M33" s="208">
        <v>0</v>
      </c>
      <c r="N33" s="351"/>
      <c r="O33" s="352"/>
      <c r="P33" s="269"/>
      <c r="Q33" s="327"/>
      <c r="R33" s="353"/>
      <c r="S33" s="269"/>
      <c r="T33" s="327"/>
      <c r="U33" s="269"/>
      <c r="V33" s="354"/>
      <c r="W33" s="272">
        <v>48.64</v>
      </c>
      <c r="X33" s="229">
        <v>10.3</v>
      </c>
      <c r="Y33" s="229">
        <v>0</v>
      </c>
      <c r="Z33" s="193">
        <v>50.84</v>
      </c>
      <c r="AA33" s="192">
        <v>10.3</v>
      </c>
      <c r="AB33" s="192">
        <v>0</v>
      </c>
      <c r="AC33" s="193">
        <v>50.22</v>
      </c>
      <c r="AD33" s="192">
        <v>9.6999999999999993</v>
      </c>
      <c r="AE33" s="192">
        <v>0</v>
      </c>
      <c r="AF33" s="429"/>
      <c r="AG33" s="49"/>
    </row>
    <row r="34" spans="1:33" ht="15" thickBot="1" x14ac:dyDescent="0.4">
      <c r="A34" s="240" t="s">
        <v>85</v>
      </c>
      <c r="B34" s="25" t="s">
        <v>86</v>
      </c>
      <c r="C34" s="5" t="s">
        <v>55</v>
      </c>
      <c r="D34" s="109">
        <v>2004</v>
      </c>
      <c r="E34" s="215">
        <v>48.56</v>
      </c>
      <c r="F34" s="228">
        <v>9.1</v>
      </c>
      <c r="G34" s="229">
        <v>0</v>
      </c>
      <c r="H34" s="193">
        <v>49.29</v>
      </c>
      <c r="I34" s="192">
        <v>9.1</v>
      </c>
      <c r="J34" s="399">
        <v>0</v>
      </c>
      <c r="K34" s="193">
        <v>48.354999999999997</v>
      </c>
      <c r="L34" s="192">
        <v>10.4</v>
      </c>
      <c r="M34" s="208">
        <v>0</v>
      </c>
      <c r="N34" s="300">
        <v>48.97</v>
      </c>
      <c r="O34" s="217">
        <v>10.4</v>
      </c>
      <c r="P34" s="192">
        <v>0</v>
      </c>
      <c r="Q34" s="184">
        <v>24.64</v>
      </c>
      <c r="R34" s="297">
        <v>5.7</v>
      </c>
      <c r="S34" s="399">
        <v>0</v>
      </c>
      <c r="T34" s="152">
        <v>49.534999999999997</v>
      </c>
      <c r="U34" s="192">
        <v>10.4</v>
      </c>
      <c r="V34" s="207">
        <v>0</v>
      </c>
      <c r="W34" s="272">
        <v>43.54</v>
      </c>
      <c r="X34" s="229">
        <v>9.3000000000000007</v>
      </c>
      <c r="Y34" s="229">
        <v>0</v>
      </c>
      <c r="Z34" s="193">
        <v>47.24</v>
      </c>
      <c r="AA34" s="192">
        <v>10.5</v>
      </c>
      <c r="AB34" s="192">
        <v>0</v>
      </c>
      <c r="AC34" s="193">
        <v>44.18</v>
      </c>
      <c r="AD34" s="192">
        <v>9.8000000000000007</v>
      </c>
      <c r="AE34" s="192">
        <v>0</v>
      </c>
      <c r="AF34" s="427"/>
      <c r="AG34" s="49"/>
    </row>
    <row r="35" spans="1:33" x14ac:dyDescent="0.35">
      <c r="A35" s="240" t="s">
        <v>76</v>
      </c>
      <c r="B35" s="25" t="s">
        <v>77</v>
      </c>
      <c r="C35" s="5" t="s">
        <v>78</v>
      </c>
      <c r="D35" s="109">
        <v>2002</v>
      </c>
      <c r="E35" s="215">
        <v>16.489999999999998</v>
      </c>
      <c r="F35" s="228">
        <v>4.5</v>
      </c>
      <c r="G35" s="229">
        <v>0</v>
      </c>
      <c r="H35" s="193">
        <v>20.28</v>
      </c>
      <c r="I35" s="192">
        <v>4.5</v>
      </c>
      <c r="J35" s="192">
        <v>0</v>
      </c>
      <c r="K35" s="193">
        <v>49.58</v>
      </c>
      <c r="L35" s="192">
        <v>11.2</v>
      </c>
      <c r="M35" s="208">
        <v>0</v>
      </c>
      <c r="N35" s="485">
        <v>30.96</v>
      </c>
      <c r="O35" s="174">
        <v>7.1</v>
      </c>
      <c r="P35" s="486">
        <v>0</v>
      </c>
      <c r="Q35" s="173">
        <v>48.86</v>
      </c>
      <c r="R35" s="487">
        <v>11.2</v>
      </c>
      <c r="S35" s="488">
        <v>0</v>
      </c>
      <c r="T35" s="347">
        <v>49.87</v>
      </c>
      <c r="U35" s="346">
        <v>11.2</v>
      </c>
      <c r="V35" s="393">
        <v>0.4</v>
      </c>
      <c r="W35" s="272">
        <v>46.02</v>
      </c>
      <c r="X35" s="229">
        <v>11.5</v>
      </c>
      <c r="Y35" s="229">
        <v>0</v>
      </c>
      <c r="Z35" s="193">
        <v>47.74</v>
      </c>
      <c r="AA35" s="192">
        <v>11.5</v>
      </c>
      <c r="AB35" s="192">
        <v>0</v>
      </c>
      <c r="AC35" s="193">
        <v>45.16</v>
      </c>
      <c r="AD35" s="192">
        <v>11.5</v>
      </c>
      <c r="AE35" s="192">
        <v>0</v>
      </c>
      <c r="AF35" s="426"/>
      <c r="AG35" s="258"/>
    </row>
    <row r="36" spans="1:33" x14ac:dyDescent="0.35">
      <c r="A36" s="408" t="s">
        <v>87</v>
      </c>
      <c r="B36" s="409" t="s">
        <v>88</v>
      </c>
      <c r="C36" s="410" t="s">
        <v>89</v>
      </c>
      <c r="D36" s="109">
        <v>2006</v>
      </c>
      <c r="E36" s="262"/>
      <c r="F36" s="263"/>
      <c r="G36" s="398"/>
      <c r="H36" s="264"/>
      <c r="I36" s="265"/>
      <c r="J36" s="265"/>
      <c r="K36" s="266"/>
      <c r="L36" s="267"/>
      <c r="M36" s="268"/>
      <c r="N36" s="351"/>
      <c r="O36" s="352"/>
      <c r="P36" s="269"/>
      <c r="Q36" s="327"/>
      <c r="R36" s="353"/>
      <c r="S36" s="269"/>
      <c r="T36" s="327"/>
      <c r="U36" s="269"/>
      <c r="V36" s="354"/>
      <c r="W36" s="469"/>
      <c r="X36" s="263"/>
      <c r="Y36" s="398"/>
      <c r="Z36" s="264"/>
      <c r="AA36" s="265"/>
      <c r="AB36" s="265"/>
      <c r="AC36" s="266"/>
      <c r="AD36" s="267"/>
      <c r="AE36" s="267"/>
      <c r="AF36" s="428"/>
      <c r="AG36" s="258"/>
    </row>
    <row r="37" spans="1:33" ht="15" thickBot="1" x14ac:dyDescent="0.4">
      <c r="A37" s="241" t="s">
        <v>92</v>
      </c>
      <c r="B37" s="40" t="s">
        <v>93</v>
      </c>
      <c r="C37" s="27" t="s">
        <v>78</v>
      </c>
      <c r="D37" s="110">
        <v>2006</v>
      </c>
      <c r="E37" s="220">
        <v>48.93</v>
      </c>
      <c r="F37" s="248">
        <v>8.4</v>
      </c>
      <c r="G37" s="231">
        <v>0</v>
      </c>
      <c r="H37" s="260">
        <v>50.02</v>
      </c>
      <c r="I37" s="194">
        <v>10.4</v>
      </c>
      <c r="J37" s="194">
        <v>0</v>
      </c>
      <c r="K37" s="195">
        <v>49.795000000000002</v>
      </c>
      <c r="L37" s="194">
        <v>10.4</v>
      </c>
      <c r="M37" s="211">
        <v>0</v>
      </c>
      <c r="N37" s="301">
        <v>49.21</v>
      </c>
      <c r="O37" s="249">
        <v>10.4</v>
      </c>
      <c r="P37" s="194">
        <v>0</v>
      </c>
      <c r="Q37" s="198">
        <v>5.51</v>
      </c>
      <c r="R37" s="296">
        <v>1.5</v>
      </c>
      <c r="S37" s="194">
        <v>0</v>
      </c>
      <c r="T37" s="198">
        <v>43.18</v>
      </c>
      <c r="U37" s="250">
        <v>9.1999999999999993</v>
      </c>
      <c r="V37" s="212">
        <v>0</v>
      </c>
      <c r="W37" s="470">
        <v>46.21</v>
      </c>
      <c r="X37" s="231">
        <v>11.3</v>
      </c>
      <c r="Y37" s="231">
        <v>0</v>
      </c>
      <c r="Z37" s="195">
        <v>15.23</v>
      </c>
      <c r="AA37" s="194">
        <v>3.6</v>
      </c>
      <c r="AB37" s="194">
        <v>0</v>
      </c>
      <c r="AC37" s="195">
        <v>19.899999999999999</v>
      </c>
      <c r="AD37" s="194">
        <v>4.5999999999999996</v>
      </c>
      <c r="AE37" s="194">
        <v>0</v>
      </c>
      <c r="AF37" s="430"/>
      <c r="AG37" s="259"/>
    </row>
    <row r="38" spans="1:33" x14ac:dyDescent="0.35">
      <c r="E38" s="139"/>
      <c r="F38" s="139"/>
      <c r="G38" s="139"/>
      <c r="H38" s="139"/>
      <c r="I38" s="232"/>
      <c r="J38" s="232"/>
      <c r="K38" s="139"/>
      <c r="L38" s="232"/>
      <c r="M38" s="232"/>
      <c r="N38" s="302"/>
      <c r="O38" s="233"/>
      <c r="P38" s="233"/>
      <c r="Q38" s="233"/>
      <c r="R38" s="232"/>
      <c r="S38" s="232"/>
      <c r="T38" s="232"/>
      <c r="U38" s="232"/>
      <c r="V38" s="232"/>
      <c r="W38" s="139"/>
      <c r="X38" s="234"/>
      <c r="Y38" s="234"/>
      <c r="Z38" s="139"/>
      <c r="AA38" s="232"/>
      <c r="AB38" s="232"/>
      <c r="AC38" s="139"/>
      <c r="AD38" s="232"/>
      <c r="AE38" s="232"/>
      <c r="AF38" s="6"/>
    </row>
    <row r="39" spans="1:33" x14ac:dyDescent="0.35">
      <c r="E39" s="35"/>
      <c r="F39" s="35"/>
      <c r="G39" s="35"/>
      <c r="H39" s="35"/>
      <c r="I39" s="121"/>
      <c r="J39" s="121"/>
      <c r="K39" s="35"/>
      <c r="L39" s="121"/>
      <c r="M39" s="121"/>
      <c r="N39" s="35"/>
      <c r="O39" s="35"/>
      <c r="P39" s="35"/>
      <c r="Q39" s="35"/>
      <c r="R39" s="121"/>
      <c r="S39" s="121"/>
      <c r="T39" s="121"/>
      <c r="U39" s="121"/>
      <c r="V39" s="121"/>
      <c r="W39" s="35"/>
      <c r="X39" s="121"/>
      <c r="Y39" s="121"/>
      <c r="Z39" s="35"/>
      <c r="AA39" s="121"/>
      <c r="AB39" s="121"/>
      <c r="AC39" s="35"/>
      <c r="AD39" s="121"/>
      <c r="AE39" s="121"/>
    </row>
    <row r="40" spans="1:33" x14ac:dyDescent="0.35">
      <c r="A40" s="2" t="s">
        <v>94</v>
      </c>
      <c r="E40" s="35"/>
      <c r="F40" s="35"/>
      <c r="G40" s="35"/>
      <c r="H40" s="35"/>
      <c r="I40" s="121"/>
      <c r="J40" s="121"/>
      <c r="K40" s="35"/>
      <c r="L40" s="35"/>
      <c r="M40" s="35"/>
      <c r="N40" s="35"/>
      <c r="O40" s="35"/>
      <c r="P40" s="35"/>
      <c r="Q40" s="35"/>
      <c r="R40" s="121"/>
      <c r="S40" s="121"/>
      <c r="T40" s="121"/>
      <c r="U40" s="121"/>
      <c r="V40" s="121"/>
      <c r="W40" s="35"/>
      <c r="X40" s="121"/>
      <c r="Y40" s="121"/>
      <c r="Z40" s="35"/>
      <c r="AA40" s="121"/>
      <c r="AB40" s="121"/>
      <c r="AC40" s="35"/>
      <c r="AD40" s="121"/>
      <c r="AE40" s="121"/>
    </row>
    <row r="41" spans="1:33" x14ac:dyDescent="0.35">
      <c r="A41" s="7" t="s">
        <v>95</v>
      </c>
      <c r="B41" s="8" t="s">
        <v>96</v>
      </c>
      <c r="C41" s="9" t="s">
        <v>97</v>
      </c>
      <c r="D41" s="8" t="s">
        <v>98</v>
      </c>
      <c r="E41" s="235" t="s">
        <v>9</v>
      </c>
      <c r="F41" s="35"/>
      <c r="G41" s="35"/>
      <c r="H41" s="35"/>
      <c r="I41" s="121"/>
      <c r="J41" s="121"/>
      <c r="K41" s="35"/>
      <c r="L41" s="35"/>
      <c r="M41" s="35"/>
      <c r="N41" s="35"/>
      <c r="O41" s="35"/>
      <c r="P41" s="35"/>
      <c r="Q41" s="35"/>
      <c r="R41" s="121"/>
      <c r="S41" s="121"/>
      <c r="T41" s="121"/>
      <c r="U41" s="121"/>
      <c r="V41" s="121"/>
      <c r="W41" s="35"/>
      <c r="X41" s="121"/>
      <c r="Y41" s="121"/>
      <c r="Z41" s="35"/>
      <c r="AA41" s="121"/>
      <c r="AB41" s="121"/>
      <c r="AC41" s="35"/>
      <c r="AD41" s="121"/>
      <c r="AE41" s="121"/>
    </row>
    <row r="42" spans="1:33" x14ac:dyDescent="0.35">
      <c r="A42" s="18">
        <v>2012</v>
      </c>
      <c r="B42" s="19" t="s">
        <v>99</v>
      </c>
      <c r="C42" s="12">
        <v>39.6</v>
      </c>
      <c r="D42" s="14">
        <v>46</v>
      </c>
      <c r="E42" s="73">
        <v>8.1999999999999993</v>
      </c>
      <c r="F42" s="35"/>
      <c r="G42" s="35"/>
      <c r="H42" s="35"/>
      <c r="I42" s="121"/>
      <c r="J42" s="121"/>
      <c r="K42" s="35"/>
      <c r="L42" s="121"/>
      <c r="M42" s="35"/>
      <c r="N42" s="35"/>
      <c r="O42" s="35"/>
      <c r="P42" s="35"/>
      <c r="Q42" s="35"/>
      <c r="R42" s="121"/>
      <c r="S42" s="121"/>
      <c r="T42" s="121"/>
      <c r="U42" s="121"/>
      <c r="V42" s="121"/>
      <c r="W42" s="35"/>
      <c r="X42" s="121"/>
      <c r="Y42" s="121"/>
      <c r="Z42" s="35"/>
      <c r="AA42" s="121"/>
      <c r="AB42" s="121"/>
      <c r="AC42" s="35"/>
      <c r="AD42" s="121"/>
      <c r="AE42" s="121"/>
    </row>
    <row r="43" spans="1:33" x14ac:dyDescent="0.35">
      <c r="A43" s="10">
        <v>2011</v>
      </c>
      <c r="B43" s="20" t="s">
        <v>99</v>
      </c>
      <c r="C43" s="13">
        <v>40.299999999999997</v>
      </c>
      <c r="D43" s="21">
        <v>46.2</v>
      </c>
      <c r="E43" s="78">
        <v>8.5</v>
      </c>
      <c r="F43" s="35"/>
      <c r="G43" s="35"/>
      <c r="H43" s="35"/>
      <c r="I43" s="121"/>
      <c r="J43" s="121"/>
      <c r="K43" s="35"/>
      <c r="L43" s="121"/>
      <c r="M43" s="35"/>
      <c r="N43" s="35"/>
      <c r="O43" s="35"/>
      <c r="P43" s="35"/>
      <c r="Q43" s="35"/>
      <c r="R43" s="121"/>
      <c r="S43" s="121"/>
      <c r="T43" s="121"/>
      <c r="U43" s="121"/>
      <c r="V43" s="121"/>
      <c r="W43" s="35"/>
      <c r="X43" s="121"/>
      <c r="Y43" s="121"/>
      <c r="Z43" s="35"/>
      <c r="AA43" s="121"/>
      <c r="AB43" s="121"/>
      <c r="AC43" s="35"/>
      <c r="AD43" s="121"/>
      <c r="AE43" s="121"/>
    </row>
    <row r="44" spans="1:33" x14ac:dyDescent="0.35">
      <c r="A44" s="71">
        <v>2010</v>
      </c>
      <c r="B44" s="72" t="s">
        <v>100</v>
      </c>
      <c r="C44" s="73">
        <v>40.4</v>
      </c>
      <c r="D44" s="74">
        <v>47.2</v>
      </c>
      <c r="E44" s="73">
        <v>8.8000000000000007</v>
      </c>
      <c r="F44" s="35"/>
      <c r="G44" s="35"/>
      <c r="H44" s="35"/>
      <c r="I44" s="121"/>
      <c r="J44" s="121"/>
      <c r="K44" s="35"/>
      <c r="L44" s="121"/>
      <c r="M44" s="35"/>
      <c r="N44" s="35"/>
      <c r="O44" s="35"/>
      <c r="P44" s="35"/>
      <c r="Q44" s="35"/>
      <c r="R44" s="121"/>
      <c r="S44" s="121"/>
      <c r="T44" s="121"/>
      <c r="U44" s="121"/>
      <c r="V44" s="121"/>
      <c r="W44" s="35"/>
      <c r="X44" s="121"/>
      <c r="Y44" s="121"/>
      <c r="Z44" s="35"/>
      <c r="AA44" s="121"/>
      <c r="AB44" s="121"/>
      <c r="AC44" s="35"/>
      <c r="AD44" s="121"/>
      <c r="AE44" s="121"/>
    </row>
    <row r="45" spans="1:33" x14ac:dyDescent="0.35">
      <c r="A45" s="76">
        <v>2009</v>
      </c>
      <c r="B45" s="77" t="s">
        <v>100</v>
      </c>
      <c r="C45" s="78">
        <v>40.799999999999997</v>
      </c>
      <c r="D45" s="79">
        <v>47.6</v>
      </c>
      <c r="E45" s="78">
        <v>9.1</v>
      </c>
      <c r="F45" s="35"/>
      <c r="G45" s="35"/>
      <c r="H45" s="35"/>
      <c r="I45" s="121"/>
      <c r="J45" s="121"/>
      <c r="K45" s="35"/>
      <c r="L45" s="121"/>
      <c r="M45" s="35"/>
      <c r="N45" s="35"/>
      <c r="O45" s="35"/>
      <c r="P45" s="35"/>
      <c r="Q45" s="35"/>
      <c r="R45" s="121"/>
      <c r="S45" s="121"/>
      <c r="T45" s="121"/>
      <c r="U45" s="121"/>
      <c r="V45" s="121"/>
      <c r="W45" s="35"/>
      <c r="X45" s="121"/>
      <c r="Y45" s="121"/>
      <c r="Z45" s="35"/>
      <c r="AA45" s="121"/>
      <c r="AB45" s="121"/>
      <c r="AC45" s="35"/>
      <c r="AD45" s="121"/>
      <c r="AE45" s="121"/>
    </row>
    <row r="46" spans="1:33" x14ac:dyDescent="0.35">
      <c r="A46" s="71">
        <v>2008</v>
      </c>
      <c r="B46" s="72" t="s">
        <v>101</v>
      </c>
      <c r="C46" s="73">
        <v>41</v>
      </c>
      <c r="D46" s="74">
        <v>48.2</v>
      </c>
      <c r="E46" s="73">
        <v>9.6999999999999993</v>
      </c>
      <c r="F46" s="35"/>
      <c r="G46" s="35"/>
      <c r="H46" s="35"/>
      <c r="I46" s="121"/>
      <c r="J46" s="121"/>
      <c r="K46" s="35"/>
      <c r="L46" s="121"/>
      <c r="M46" s="121"/>
      <c r="N46" s="35"/>
      <c r="O46" s="35"/>
      <c r="P46" s="35"/>
      <c r="Q46" s="35"/>
      <c r="R46" s="121"/>
      <c r="S46" s="121"/>
      <c r="T46" s="121"/>
      <c r="U46" s="121"/>
      <c r="V46" s="121"/>
      <c r="W46" s="35"/>
      <c r="X46" s="121"/>
      <c r="Y46" s="121"/>
      <c r="Z46" s="35"/>
      <c r="AA46" s="121"/>
      <c r="AB46" s="121"/>
      <c r="AC46" s="35"/>
      <c r="AD46" s="121"/>
      <c r="AE46" s="121"/>
    </row>
    <row r="47" spans="1:33" ht="15" thickBot="1" x14ac:dyDescent="0.4">
      <c r="A47" s="76">
        <v>2007</v>
      </c>
      <c r="B47" s="77" t="s">
        <v>101</v>
      </c>
      <c r="C47" s="78">
        <v>41.4</v>
      </c>
      <c r="D47" s="79">
        <v>48.8</v>
      </c>
      <c r="E47" s="78">
        <v>10.199999999999999</v>
      </c>
      <c r="F47" s="35"/>
      <c r="G47" s="35"/>
      <c r="H47" s="35"/>
      <c r="I47" s="121"/>
      <c r="J47" s="121"/>
      <c r="K47" s="35"/>
      <c r="L47" s="121"/>
      <c r="M47" s="121"/>
      <c r="N47" s="35"/>
      <c r="O47" s="35"/>
      <c r="P47" s="35"/>
      <c r="Q47" s="35"/>
      <c r="R47" s="121"/>
      <c r="S47" s="121"/>
      <c r="T47" s="121"/>
      <c r="U47" s="121"/>
      <c r="V47" s="121"/>
      <c r="W47" s="35"/>
      <c r="X47" s="121"/>
      <c r="Y47" s="121"/>
      <c r="Z47" s="35"/>
      <c r="AA47" s="121"/>
      <c r="AB47" s="121"/>
      <c r="AC47" s="35"/>
      <c r="AD47" s="121"/>
      <c r="AE47" s="121"/>
    </row>
    <row r="48" spans="1:33" ht="15" thickBot="1" x14ac:dyDescent="0.4">
      <c r="A48" s="22" t="s">
        <v>102</v>
      </c>
      <c r="B48" s="11"/>
      <c r="C48" s="23"/>
      <c r="D48" s="24">
        <v>49.8</v>
      </c>
      <c r="E48" s="236">
        <v>10.8</v>
      </c>
      <c r="F48" s="35"/>
      <c r="G48" s="35"/>
      <c r="H48" s="35"/>
      <c r="I48" s="121"/>
      <c r="J48" s="121"/>
      <c r="K48" s="35"/>
      <c r="L48" s="121"/>
      <c r="M48" s="121"/>
      <c r="N48" s="35"/>
      <c r="O48" s="35"/>
      <c r="P48" s="35"/>
      <c r="Q48" s="35"/>
      <c r="R48" s="121"/>
      <c r="S48" s="121"/>
      <c r="T48" s="121"/>
      <c r="U48" s="121"/>
      <c r="V48" s="121"/>
      <c r="W48" s="35"/>
      <c r="X48" s="121"/>
      <c r="Y48" s="121"/>
      <c r="Z48" s="35"/>
      <c r="AA48" s="121"/>
      <c r="AB48" s="121"/>
      <c r="AC48" s="35"/>
      <c r="AD48" s="121"/>
      <c r="AE48" s="121"/>
    </row>
    <row r="49" spans="1:31" x14ac:dyDescent="0.35">
      <c r="E49" s="35"/>
      <c r="F49" s="35"/>
      <c r="G49" s="35"/>
      <c r="H49" s="35"/>
      <c r="I49" s="121"/>
      <c r="J49" s="121"/>
      <c r="K49" s="35"/>
      <c r="L49" s="121"/>
      <c r="M49" s="121"/>
      <c r="N49" s="35"/>
      <c r="O49" s="35"/>
      <c r="P49" s="35"/>
      <c r="Q49" s="35"/>
      <c r="R49" s="121"/>
      <c r="S49" s="121"/>
      <c r="T49" s="121"/>
      <c r="U49" s="121"/>
      <c r="V49" s="121"/>
      <c r="W49" s="35"/>
      <c r="X49" s="121"/>
      <c r="Y49" s="121"/>
      <c r="Z49" s="35"/>
      <c r="AA49" s="121"/>
      <c r="AB49" s="121"/>
      <c r="AC49" s="35"/>
      <c r="AD49" s="121"/>
      <c r="AE49" s="121"/>
    </row>
    <row r="50" spans="1:31" x14ac:dyDescent="0.35">
      <c r="A50" t="s">
        <v>103</v>
      </c>
      <c r="E50" s="35"/>
      <c r="F50" s="35"/>
      <c r="G50" s="35"/>
      <c r="H50" s="35"/>
      <c r="I50" s="121"/>
      <c r="J50" s="121"/>
      <c r="K50" s="35"/>
      <c r="L50" s="121"/>
      <c r="M50" s="121"/>
      <c r="N50" s="35"/>
      <c r="O50" s="35"/>
      <c r="P50" s="35"/>
      <c r="Q50" s="35"/>
      <c r="R50" s="121"/>
      <c r="S50" s="121"/>
      <c r="T50" s="121"/>
      <c r="U50" s="121"/>
      <c r="V50" s="121"/>
      <c r="W50" s="35"/>
      <c r="X50" s="121"/>
      <c r="Y50" s="121"/>
      <c r="Z50" s="35"/>
      <c r="AA50" s="121"/>
      <c r="AB50" s="121"/>
      <c r="AC50" s="35"/>
      <c r="AD50" s="121"/>
      <c r="AE50" s="121"/>
    </row>
    <row r="51" spans="1:31" x14ac:dyDescent="0.35">
      <c r="E51" s="35"/>
      <c r="F51" s="35"/>
      <c r="G51" s="35"/>
      <c r="H51" s="35"/>
      <c r="I51" s="121"/>
      <c r="J51" s="121"/>
      <c r="K51" s="35"/>
      <c r="L51" s="121"/>
      <c r="M51" s="121"/>
      <c r="N51" s="35"/>
      <c r="O51" s="35"/>
      <c r="P51" s="35"/>
      <c r="Q51" s="35"/>
      <c r="R51" s="121"/>
      <c r="S51" s="121"/>
      <c r="T51" s="121"/>
      <c r="U51" s="121"/>
      <c r="V51" s="121"/>
      <c r="W51" s="35"/>
      <c r="X51" s="121"/>
      <c r="Y51" s="121"/>
      <c r="Z51" s="35"/>
      <c r="AA51" s="121"/>
      <c r="AB51" s="121"/>
      <c r="AC51" s="35"/>
      <c r="AD51" s="121"/>
      <c r="AE51" s="121"/>
    </row>
    <row r="52" spans="1:31" x14ac:dyDescent="0.35">
      <c r="A52" s="375"/>
      <c r="B52" t="s">
        <v>104</v>
      </c>
      <c r="E52" s="35"/>
      <c r="F52" s="35"/>
      <c r="G52" s="35"/>
      <c r="H52" s="35"/>
      <c r="I52" s="121"/>
      <c r="J52" s="121"/>
      <c r="K52" s="35"/>
      <c r="L52" s="121"/>
      <c r="M52" s="121"/>
      <c r="N52" s="35"/>
      <c r="O52" s="35"/>
      <c r="P52" s="35"/>
      <c r="Q52" s="35"/>
      <c r="R52" s="121"/>
      <c r="S52" s="121"/>
      <c r="T52" s="121"/>
      <c r="U52" s="121"/>
      <c r="V52" s="121"/>
      <c r="W52" s="35"/>
      <c r="X52" s="121"/>
      <c r="Y52" s="121"/>
      <c r="Z52" s="35"/>
      <c r="AA52" s="121"/>
      <c r="AB52" s="121"/>
      <c r="AC52" s="35"/>
      <c r="AD52" s="121"/>
      <c r="AE52" s="121"/>
    </row>
    <row r="53" spans="1:31" x14ac:dyDescent="0.35">
      <c r="A53" s="17"/>
      <c r="B53" s="17"/>
      <c r="C53" s="17"/>
      <c r="D53" s="17"/>
      <c r="E53" s="35"/>
      <c r="F53" s="35"/>
      <c r="G53" s="35"/>
      <c r="H53" s="35"/>
      <c r="I53" s="121"/>
      <c r="J53" s="121"/>
      <c r="K53" s="35"/>
      <c r="L53" s="121"/>
      <c r="M53" s="121"/>
      <c r="N53" s="35"/>
      <c r="O53" s="35"/>
      <c r="P53" s="35"/>
      <c r="Q53" s="35"/>
      <c r="R53" s="121"/>
      <c r="S53" s="121"/>
      <c r="T53" s="121"/>
      <c r="U53" s="121"/>
      <c r="V53" s="121"/>
      <c r="W53" s="35"/>
      <c r="X53" s="121"/>
      <c r="Y53" s="121"/>
      <c r="Z53" s="35"/>
      <c r="AA53" s="121"/>
      <c r="AB53" s="121"/>
      <c r="AC53" s="35"/>
      <c r="AD53" s="121"/>
      <c r="AE53" s="121"/>
    </row>
    <row r="54" spans="1:31" x14ac:dyDescent="0.35">
      <c r="A54" s="15"/>
      <c r="B54" s="16"/>
      <c r="C54" s="17"/>
      <c r="D54" s="17"/>
      <c r="E54" s="35"/>
      <c r="F54" s="35"/>
      <c r="G54" s="35"/>
      <c r="H54" s="35"/>
      <c r="I54" s="121"/>
      <c r="J54" s="121"/>
      <c r="K54" s="35"/>
      <c r="L54" s="121"/>
      <c r="M54" s="121"/>
      <c r="N54" s="35"/>
      <c r="O54" s="35"/>
      <c r="P54" s="35"/>
      <c r="Q54" s="35"/>
      <c r="R54" s="121"/>
      <c r="S54" s="121"/>
      <c r="T54" s="121"/>
      <c r="U54" s="121"/>
      <c r="V54" s="121"/>
      <c r="W54" s="35"/>
      <c r="X54" s="121"/>
      <c r="Y54" s="121"/>
      <c r="Z54" s="35"/>
      <c r="AA54" s="121"/>
      <c r="AB54" s="121"/>
      <c r="AC54" s="35"/>
      <c r="AD54" s="121"/>
      <c r="AE54" s="121"/>
    </row>
  </sheetData>
  <sortState xmlns:xlrd2="http://schemas.microsoft.com/office/spreadsheetml/2017/richdata2" ref="A28:AF37">
    <sortCondition descending="1" ref="AF28:AF37"/>
  </sortState>
  <conditionalFormatting sqref="E5:E7">
    <cfRule type="cellIs" dxfId="51" priority="48" operator="greaterThan">
      <formula>$C$42</formula>
    </cfRule>
  </conditionalFormatting>
  <conditionalFormatting sqref="E10:E13 E16">
    <cfRule type="cellIs" dxfId="50" priority="50" operator="greaterThan">
      <formula>$C$43</formula>
    </cfRule>
  </conditionalFormatting>
  <conditionalFormatting sqref="E10:E13">
    <cfRule type="cellIs" dxfId="49" priority="47" operator="greaterThan">
      <formula>$C$45</formula>
    </cfRule>
  </conditionalFormatting>
  <conditionalFormatting sqref="E16">
    <cfRule type="cellIs" dxfId="48" priority="49" operator="greaterThan">
      <formula>$C$44</formula>
    </cfRule>
  </conditionalFormatting>
  <conditionalFormatting sqref="E19:E23">
    <cfRule type="cellIs" dxfId="47" priority="45" operator="greaterThan">
      <formula>$B$47</formula>
    </cfRule>
    <cfRule type="cellIs" dxfId="46" priority="44" operator="greaterThan">
      <formula>$C$47</formula>
    </cfRule>
  </conditionalFormatting>
  <conditionalFormatting sqref="E24:E25">
    <cfRule type="cellIs" dxfId="45" priority="43" operator="greaterThan">
      <formula>$C$46</formula>
    </cfRule>
  </conditionalFormatting>
  <conditionalFormatting sqref="E28:E37 H28:H37 K28:K37">
    <cfRule type="cellIs" dxfId="44" priority="33" operator="greaterThan">
      <formula>$D$48</formula>
    </cfRule>
    <cfRule type="cellIs" dxfId="43" priority="32" operator="greaterThan">
      <formula>$D$48</formula>
    </cfRule>
    <cfRule type="cellIs" dxfId="42" priority="25" operator="greaterThan">
      <formula>49.799</formula>
    </cfRule>
  </conditionalFormatting>
  <conditionalFormatting sqref="E28:E37">
    <cfRule type="cellIs" dxfId="41" priority="41" operator="greaterThan">
      <formula>$D$48</formula>
    </cfRule>
  </conditionalFormatting>
  <conditionalFormatting sqref="F28:G37 I28:J37 L28:M37">
    <cfRule type="cellIs" dxfId="40" priority="34" operator="greaterThan">
      <formula>$E$48</formula>
    </cfRule>
    <cfRule type="cellIs" dxfId="39" priority="26" operator="greaterThan">
      <formula>10.7</formula>
    </cfRule>
  </conditionalFormatting>
  <conditionalFormatting sqref="H5:H7 K5:K7">
    <cfRule type="cellIs" dxfId="38" priority="40" operator="greaterThan">
      <formula>$D$43</formula>
    </cfRule>
  </conditionalFormatting>
  <conditionalFormatting sqref="H10:H14 K10:K14">
    <cfRule type="cellIs" dxfId="37" priority="38" operator="greaterThan">
      <formula>$D$45</formula>
    </cfRule>
  </conditionalFormatting>
  <conditionalFormatting sqref="H15:H16 K15:K16">
    <cfRule type="cellIs" dxfId="36" priority="58" operator="greaterThan">
      <formula>$D$44</formula>
    </cfRule>
  </conditionalFormatting>
  <conditionalFormatting sqref="H19:H24">
    <cfRule type="cellIs" dxfId="35" priority="36" operator="greaterThan">
      <formula>$D$47</formula>
    </cfRule>
  </conditionalFormatting>
  <conditionalFormatting sqref="H25">
    <cfRule type="cellIs" dxfId="34" priority="27" operator="greaterThan">
      <formula>48.199</formula>
    </cfRule>
  </conditionalFormatting>
  <conditionalFormatting sqref="I10:J14 L10:M14">
    <cfRule type="cellIs" dxfId="33" priority="39" operator="greaterThan">
      <formula>$E$45</formula>
    </cfRule>
  </conditionalFormatting>
  <conditionalFormatting sqref="I10:J14">
    <cfRule type="cellIs" dxfId="32" priority="31" operator="greaterThan">
      <formula>9</formula>
    </cfRule>
  </conditionalFormatting>
  <conditionalFormatting sqref="I15:J16 L15:M16">
    <cfRule type="cellIs" dxfId="31" priority="30" operator="greaterThan">
      <formula>8.7</formula>
    </cfRule>
  </conditionalFormatting>
  <conditionalFormatting sqref="I19:J23 L19:M23">
    <cfRule type="cellIs" dxfId="30" priority="29" operator="greaterThan">
      <formula>10.1</formula>
    </cfRule>
    <cfRule type="cellIs" dxfId="29" priority="35" operator="greaterThan">
      <formula>$E$47</formula>
    </cfRule>
  </conditionalFormatting>
  <conditionalFormatting sqref="K19:K25">
    <cfRule type="cellIs" dxfId="28" priority="21" operator="greaterThan">
      <formula>$D$47</formula>
    </cfRule>
  </conditionalFormatting>
  <conditionalFormatting sqref="L25">
    <cfRule type="cellIs" dxfId="27" priority="20" operator="greaterThan">
      <formula>$E$47</formula>
    </cfRule>
    <cfRule type="cellIs" dxfId="26" priority="19" operator="greaterThan">
      <formula>10.1</formula>
    </cfRule>
  </conditionalFormatting>
  <conditionalFormatting sqref="L24:M24 I24:J25 M25">
    <cfRule type="cellIs" dxfId="25" priority="28" operator="greaterThan">
      <formula>9.6</formula>
    </cfRule>
  </conditionalFormatting>
  <conditionalFormatting sqref="O29:O32">
    <cfRule type="cellIs" dxfId="24" priority="24" operator="greaterThan">
      <formula>13.3</formula>
    </cfRule>
  </conditionalFormatting>
  <conditionalFormatting sqref="W35 Z35 AC35">
    <cfRule type="cellIs" dxfId="23" priority="10" operator="greaterThan">
      <formula>$D$48</formula>
    </cfRule>
    <cfRule type="cellIs" dxfId="22" priority="9" operator="greaterThan">
      <formula>$D$48</formula>
    </cfRule>
    <cfRule type="cellIs" dxfId="21" priority="7" operator="greaterThan">
      <formula>49.799</formula>
    </cfRule>
  </conditionalFormatting>
  <conditionalFormatting sqref="W35">
    <cfRule type="cellIs" dxfId="20" priority="12" operator="greaterThan">
      <formula>$D$48</formula>
    </cfRule>
  </conditionalFormatting>
  <conditionalFormatting sqref="X35:Y35 AA35:AB35 AD35:AE35">
    <cfRule type="cellIs" dxfId="19" priority="11" operator="greaterThan">
      <formula>$E$48</formula>
    </cfRule>
    <cfRule type="cellIs" dxfId="18" priority="8" operator="greaterThan">
      <formula>10.7</formula>
    </cfRule>
  </conditionalFormatting>
  <conditionalFormatting sqref="Z32 AC32">
    <cfRule type="cellIs" dxfId="17" priority="4" operator="greaterThan">
      <formula>$D$48</formula>
    </cfRule>
    <cfRule type="cellIs" dxfId="16" priority="3" operator="greaterThan">
      <formula>$D$48</formula>
    </cfRule>
    <cfRule type="cellIs" dxfId="15" priority="1" operator="greaterThan">
      <formula>49.799</formula>
    </cfRule>
  </conditionalFormatting>
  <conditionalFormatting sqref="AA32:AB32 AD32:AE32">
    <cfRule type="cellIs" dxfId="14" priority="5" operator="greaterThan">
      <formula>$E$48</formula>
    </cfRule>
    <cfRule type="cellIs" dxfId="13" priority="2" operator="greaterThan">
      <formula>10.7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B8D3-51EF-45C9-AC5C-1AC72F22ECCD}">
  <dimension ref="A1:AG45"/>
  <sheetViews>
    <sheetView tabSelected="1" zoomScale="90" zoomScaleNormal="90" workbookViewId="0">
      <selection activeCell="AI22" sqref="AI22"/>
    </sheetView>
  </sheetViews>
  <sheetFormatPr baseColWidth="10" defaultColWidth="11.453125" defaultRowHeight="14.5" x14ac:dyDescent="0.35"/>
  <cols>
    <col min="1" max="1" width="14.453125" customWidth="1"/>
    <col min="3" max="3" width="17.81640625" bestFit="1" customWidth="1"/>
    <col min="4" max="4" width="5.453125" customWidth="1"/>
    <col min="6" max="6" width="5.54296875" style="1" bestFit="1" customWidth="1"/>
    <col min="7" max="7" width="6.54296875" style="1" customWidth="1"/>
    <col min="9" max="9" width="5.7265625" style="1" customWidth="1"/>
    <col min="10" max="10" width="6.26953125" style="1" customWidth="1"/>
    <col min="12" max="12" width="5.54296875" style="1" customWidth="1"/>
    <col min="13" max="13" width="6.453125" style="1" customWidth="1"/>
    <col min="14" max="14" width="11.7265625" bestFit="1" customWidth="1"/>
    <col min="15" max="15" width="5.54296875" bestFit="1" customWidth="1"/>
    <col min="16" max="16" width="7" customWidth="1"/>
    <col min="17" max="17" width="7.453125" style="1" customWidth="1"/>
    <col min="18" max="18" width="7.1796875" style="1" bestFit="1" customWidth="1"/>
    <col min="19" max="19" width="8.1796875" style="1" customWidth="1"/>
    <col min="20" max="20" width="8.26953125" style="1" customWidth="1"/>
    <col min="21" max="21" width="5.54296875" style="1" bestFit="1" customWidth="1"/>
    <col min="22" max="22" width="10.453125" style="1" bestFit="1" customWidth="1"/>
    <col min="24" max="24" width="5.1796875" style="1" bestFit="1" customWidth="1"/>
    <col min="25" max="25" width="6.54296875" style="1" customWidth="1"/>
    <col min="27" max="27" width="5.1796875" style="1" customWidth="1"/>
    <col min="28" max="28" width="7.54296875" customWidth="1"/>
    <col min="30" max="30" width="6" style="1" customWidth="1"/>
    <col min="31" max="31" width="7.54296875" style="1" customWidth="1"/>
    <col min="33" max="33" width="11.453125" style="47"/>
  </cols>
  <sheetData>
    <row r="1" spans="1:33" ht="15" thickBot="1" x14ac:dyDescent="0.4"/>
    <row r="2" spans="1:33" ht="15" thickBot="1" x14ac:dyDescent="0.4">
      <c r="E2" s="97" t="s">
        <v>1</v>
      </c>
      <c r="F2" s="98"/>
      <c r="G2" s="98"/>
      <c r="H2" s="99"/>
      <c r="I2" s="98"/>
      <c r="J2" s="98"/>
      <c r="K2" s="99"/>
      <c r="L2" s="102"/>
      <c r="M2" s="104"/>
      <c r="N2" s="3" t="s">
        <v>105</v>
      </c>
      <c r="O2" s="3"/>
      <c r="P2" s="3"/>
      <c r="Q2" s="4"/>
      <c r="R2" s="4"/>
      <c r="S2" s="4"/>
      <c r="T2" s="4"/>
      <c r="U2" s="4"/>
      <c r="V2" s="4"/>
      <c r="W2" s="84" t="s">
        <v>156</v>
      </c>
      <c r="X2" s="85"/>
      <c r="Y2" s="85"/>
      <c r="Z2" s="86"/>
      <c r="AA2" s="85"/>
      <c r="AB2" s="85"/>
      <c r="AC2" s="86"/>
      <c r="AD2" s="85"/>
      <c r="AE2" s="85"/>
      <c r="AF2" s="45" t="s">
        <v>3</v>
      </c>
      <c r="AG2" s="48"/>
    </row>
    <row r="3" spans="1:33" s="2" customFormat="1" ht="44" thickBot="1" x14ac:dyDescent="0.4">
      <c r="A3" s="60" t="s">
        <v>4</v>
      </c>
      <c r="B3" s="61" t="s">
        <v>5</v>
      </c>
      <c r="C3" s="61" t="s">
        <v>6</v>
      </c>
      <c r="D3" s="68" t="s">
        <v>7</v>
      </c>
      <c r="E3" s="101" t="s">
        <v>8</v>
      </c>
      <c r="F3" s="102" t="s">
        <v>9</v>
      </c>
      <c r="G3" s="122" t="s">
        <v>13</v>
      </c>
      <c r="H3" s="103" t="s">
        <v>10</v>
      </c>
      <c r="I3" s="102" t="s">
        <v>9</v>
      </c>
      <c r="J3" s="122" t="s">
        <v>13</v>
      </c>
      <c r="K3" s="123" t="s">
        <v>11</v>
      </c>
      <c r="L3" s="102" t="s">
        <v>9</v>
      </c>
      <c r="M3" s="124" t="s">
        <v>13</v>
      </c>
      <c r="N3" s="131" t="s">
        <v>106</v>
      </c>
      <c r="O3" s="131" t="s">
        <v>9</v>
      </c>
      <c r="P3" s="131" t="s">
        <v>13</v>
      </c>
      <c r="Q3" s="67" t="s">
        <v>107</v>
      </c>
      <c r="R3" s="67" t="s">
        <v>9</v>
      </c>
      <c r="S3" s="67" t="s">
        <v>13</v>
      </c>
      <c r="T3" s="67" t="s">
        <v>11</v>
      </c>
      <c r="U3" s="67" t="s">
        <v>9</v>
      </c>
      <c r="V3" s="132" t="s">
        <v>13</v>
      </c>
      <c r="W3" s="101" t="s">
        <v>8</v>
      </c>
      <c r="X3" s="102" t="s">
        <v>9</v>
      </c>
      <c r="Y3" s="122" t="s">
        <v>13</v>
      </c>
      <c r="Z3" s="103" t="s">
        <v>10</v>
      </c>
      <c r="AA3" s="102" t="s">
        <v>9</v>
      </c>
      <c r="AB3" s="122" t="s">
        <v>13</v>
      </c>
      <c r="AC3" s="123" t="s">
        <v>11</v>
      </c>
      <c r="AD3" s="104" t="s">
        <v>9</v>
      </c>
      <c r="AE3" s="122" t="s">
        <v>13</v>
      </c>
      <c r="AF3" s="38" t="s">
        <v>14</v>
      </c>
      <c r="AG3" s="49" t="s">
        <v>15</v>
      </c>
    </row>
    <row r="4" spans="1:33" s="2" customFormat="1" ht="15" thickBot="1" x14ac:dyDescent="0.4">
      <c r="A4" s="59" t="s">
        <v>16</v>
      </c>
      <c r="B4" s="43"/>
      <c r="C4" s="43"/>
      <c r="D4" s="55"/>
      <c r="E4" s="28"/>
      <c r="F4" s="82"/>
      <c r="G4" s="82"/>
      <c r="H4" s="81"/>
      <c r="I4" s="82"/>
      <c r="J4" s="82"/>
      <c r="K4" s="81"/>
      <c r="L4" s="83"/>
      <c r="M4" s="121"/>
      <c r="N4" s="56"/>
      <c r="O4" s="56"/>
      <c r="P4" s="56"/>
      <c r="Q4" s="42"/>
      <c r="R4" s="42"/>
      <c r="S4" s="42"/>
      <c r="T4" s="42"/>
      <c r="U4" s="42"/>
      <c r="V4" s="63"/>
      <c r="W4" s="57"/>
      <c r="X4" s="63"/>
      <c r="Y4" s="63"/>
      <c r="Z4" s="43"/>
      <c r="AA4" s="42"/>
      <c r="AB4" s="43"/>
      <c r="AC4" s="55"/>
      <c r="AD4" s="44"/>
      <c r="AE4" s="436"/>
      <c r="AF4" s="52"/>
      <c r="AG4" s="49"/>
    </row>
    <row r="5" spans="1:33" s="2" customFormat="1" x14ac:dyDescent="0.35">
      <c r="A5" s="239" t="s">
        <v>108</v>
      </c>
      <c r="B5" s="32" t="s">
        <v>109</v>
      </c>
      <c r="C5" s="26" t="s">
        <v>31</v>
      </c>
      <c r="D5" s="108">
        <v>2011</v>
      </c>
      <c r="E5" s="214">
        <v>39.64</v>
      </c>
      <c r="F5" s="145"/>
      <c r="G5" s="145"/>
      <c r="H5" s="147">
        <v>43.95</v>
      </c>
      <c r="I5" s="145">
        <v>8.6</v>
      </c>
      <c r="J5" s="145"/>
      <c r="K5" s="147">
        <v>46.07</v>
      </c>
      <c r="L5" s="145">
        <v>8.6</v>
      </c>
      <c r="M5" s="146"/>
      <c r="N5" s="31">
        <v>39.58</v>
      </c>
      <c r="O5" s="32"/>
      <c r="P5" s="32"/>
      <c r="Q5" s="147">
        <v>13.92</v>
      </c>
      <c r="R5" s="145">
        <v>3.4</v>
      </c>
      <c r="S5" s="149"/>
      <c r="T5" s="147"/>
      <c r="U5" s="145"/>
      <c r="V5" s="150"/>
      <c r="W5" s="214">
        <v>39.340000000000003</v>
      </c>
      <c r="X5" s="402"/>
      <c r="Y5" s="402"/>
      <c r="Z5" s="147">
        <v>45.31</v>
      </c>
      <c r="AA5" s="171">
        <v>8</v>
      </c>
      <c r="AB5" s="147"/>
      <c r="AC5" s="431">
        <v>46.04</v>
      </c>
      <c r="AD5" s="178">
        <v>8</v>
      </c>
      <c r="AE5" s="437"/>
      <c r="AF5" s="111"/>
      <c r="AG5" s="114"/>
    </row>
    <row r="6" spans="1:33" s="2" customFormat="1" x14ac:dyDescent="0.35">
      <c r="A6" s="240" t="s">
        <v>110</v>
      </c>
      <c r="B6" s="25" t="s">
        <v>111</v>
      </c>
      <c r="C6" s="5" t="s">
        <v>34</v>
      </c>
      <c r="D6" s="109">
        <v>2011</v>
      </c>
      <c r="E6" s="191">
        <v>38.619999999999997</v>
      </c>
      <c r="F6" s="148"/>
      <c r="G6" s="148"/>
      <c r="H6" s="152">
        <v>14.18</v>
      </c>
      <c r="I6" s="148">
        <v>2.9</v>
      </c>
      <c r="J6" s="148"/>
      <c r="K6" s="152">
        <v>5.1100000000000003</v>
      </c>
      <c r="L6" s="148">
        <v>1.3</v>
      </c>
      <c r="M6" s="151"/>
      <c r="N6" s="33">
        <v>37.74</v>
      </c>
      <c r="O6" s="25"/>
      <c r="P6" s="25"/>
      <c r="Q6" s="152">
        <v>13.81</v>
      </c>
      <c r="R6" s="148">
        <v>2.9</v>
      </c>
      <c r="S6" s="153"/>
      <c r="T6" s="152"/>
      <c r="U6" s="148"/>
      <c r="V6" s="154"/>
      <c r="W6" s="191">
        <v>39.380000000000003</v>
      </c>
      <c r="X6" s="403"/>
      <c r="Y6" s="403"/>
      <c r="Z6" s="152">
        <v>39.96</v>
      </c>
      <c r="AA6" s="181">
        <v>7.8</v>
      </c>
      <c r="AB6" s="152"/>
      <c r="AC6" s="330"/>
      <c r="AD6" s="372"/>
      <c r="AE6" s="438"/>
      <c r="AF6" s="112"/>
      <c r="AG6" s="115"/>
    </row>
    <row r="7" spans="1:33" s="2" customFormat="1" ht="15" thickBot="1" x14ac:dyDescent="0.4">
      <c r="A7" s="241" t="s">
        <v>112</v>
      </c>
      <c r="B7" s="40" t="s">
        <v>113</v>
      </c>
      <c r="C7" s="27" t="s">
        <v>66</v>
      </c>
      <c r="D7" s="110">
        <v>2011</v>
      </c>
      <c r="E7" s="200">
        <v>38.5</v>
      </c>
      <c r="F7" s="155"/>
      <c r="G7" s="155"/>
      <c r="H7" s="198">
        <v>44.23</v>
      </c>
      <c r="I7" s="155">
        <v>8.4</v>
      </c>
      <c r="J7" s="155"/>
      <c r="K7" s="198">
        <v>44.79</v>
      </c>
      <c r="L7" s="155">
        <v>8.5</v>
      </c>
      <c r="M7" s="156"/>
      <c r="N7" s="39">
        <v>39.305</v>
      </c>
      <c r="O7" s="40"/>
      <c r="P7" s="40"/>
      <c r="Q7" s="198">
        <v>45.41</v>
      </c>
      <c r="R7" s="155">
        <v>8.5</v>
      </c>
      <c r="S7" s="157"/>
      <c r="T7" s="198">
        <v>44.68</v>
      </c>
      <c r="U7" s="155">
        <v>8.5</v>
      </c>
      <c r="V7" s="158"/>
      <c r="W7" s="200">
        <v>38.93</v>
      </c>
      <c r="X7" s="404"/>
      <c r="Y7" s="404"/>
      <c r="Z7" s="198">
        <v>44.24</v>
      </c>
      <c r="AA7" s="444">
        <v>8.5</v>
      </c>
      <c r="AB7" s="198"/>
      <c r="AC7" s="432">
        <v>44.05</v>
      </c>
      <c r="AD7" s="445">
        <v>8.5</v>
      </c>
      <c r="AE7" s="439"/>
      <c r="AF7" s="113"/>
      <c r="AG7" s="116"/>
    </row>
    <row r="8" spans="1:33" s="35" customFormat="1" x14ac:dyDescent="0.35">
      <c r="A8" s="34"/>
      <c r="Q8" s="139"/>
      <c r="T8" s="139"/>
    </row>
    <row r="9" spans="1:33" s="35" customFormat="1" ht="15" thickBot="1" x14ac:dyDescent="0.4">
      <c r="A9" s="56" t="s">
        <v>28</v>
      </c>
      <c r="Q9" s="139"/>
      <c r="T9" s="139"/>
    </row>
    <row r="10" spans="1:33" x14ac:dyDescent="0.35">
      <c r="A10" s="239" t="s">
        <v>114</v>
      </c>
      <c r="B10" s="26" t="s">
        <v>115</v>
      </c>
      <c r="C10" s="26" t="s">
        <v>78</v>
      </c>
      <c r="D10" s="108">
        <v>2009</v>
      </c>
      <c r="E10" s="254">
        <v>42.75</v>
      </c>
      <c r="F10" s="159"/>
      <c r="G10" s="159"/>
      <c r="H10" s="255">
        <v>48.34</v>
      </c>
      <c r="I10" s="286">
        <v>10</v>
      </c>
      <c r="J10" s="159"/>
      <c r="K10" s="278">
        <v>49.08</v>
      </c>
      <c r="L10" s="288">
        <v>10</v>
      </c>
      <c r="M10" s="162"/>
      <c r="N10" s="362">
        <v>41.914999999999999</v>
      </c>
      <c r="O10" s="163"/>
      <c r="P10" s="163"/>
      <c r="Q10" s="255">
        <v>49.81</v>
      </c>
      <c r="R10" s="286">
        <v>10</v>
      </c>
      <c r="S10" s="165"/>
      <c r="T10" s="255">
        <v>49.15</v>
      </c>
      <c r="U10" s="286">
        <v>10</v>
      </c>
      <c r="V10" s="166"/>
      <c r="W10" s="361"/>
      <c r="X10" s="356"/>
      <c r="Y10" s="356"/>
      <c r="Z10" s="357"/>
      <c r="AA10" s="358"/>
      <c r="AB10" s="358"/>
      <c r="AC10" s="357"/>
      <c r="AD10" s="358"/>
      <c r="AE10" s="359"/>
      <c r="AF10" s="497">
        <f>E10+N10+Q10+T10</f>
        <v>183.625</v>
      </c>
      <c r="AG10" s="285" t="s">
        <v>21</v>
      </c>
    </row>
    <row r="11" spans="1:33" x14ac:dyDescent="0.35">
      <c r="A11" s="240" t="s">
        <v>120</v>
      </c>
      <c r="B11" s="5" t="s">
        <v>121</v>
      </c>
      <c r="C11" s="5" t="s">
        <v>122</v>
      </c>
      <c r="D11" s="109">
        <v>2010</v>
      </c>
      <c r="E11" s="254">
        <v>41.08</v>
      </c>
      <c r="F11" s="159"/>
      <c r="G11" s="159"/>
      <c r="H11" s="160">
        <v>46.05</v>
      </c>
      <c r="I11" s="287">
        <v>9.3000000000000007</v>
      </c>
      <c r="J11" s="159"/>
      <c r="K11" s="278">
        <v>48.19</v>
      </c>
      <c r="L11" s="288">
        <v>9.3000000000000007</v>
      </c>
      <c r="M11" s="162"/>
      <c r="N11" s="362">
        <v>40.69</v>
      </c>
      <c r="O11" s="163"/>
      <c r="P11" s="163"/>
      <c r="Q11" s="255">
        <v>47.79</v>
      </c>
      <c r="R11" s="286">
        <v>9.3000000000000007</v>
      </c>
      <c r="S11" s="165"/>
      <c r="T11" s="164">
        <v>5.4850000000000003</v>
      </c>
      <c r="U11" s="165">
        <v>1.5</v>
      </c>
      <c r="V11" s="166"/>
      <c r="W11" s="167">
        <v>39.619999999999997</v>
      </c>
      <c r="X11" s="168"/>
      <c r="Y11" s="168"/>
      <c r="Z11" s="160">
        <v>9.0500000000000007</v>
      </c>
      <c r="AA11" s="159">
        <v>2.1</v>
      </c>
      <c r="AB11" s="164"/>
      <c r="AC11" s="433">
        <v>47.31</v>
      </c>
      <c r="AD11" s="446">
        <v>9.6999999999999993</v>
      </c>
      <c r="AE11" s="440"/>
      <c r="AF11" s="497">
        <f>N11+E11+K11+Q11</f>
        <v>177.74999999999997</v>
      </c>
      <c r="AG11" s="285" t="s">
        <v>119</v>
      </c>
    </row>
    <row r="12" spans="1:33" ht="15.75" customHeight="1" x14ac:dyDescent="0.35">
      <c r="A12" s="240" t="s">
        <v>134</v>
      </c>
      <c r="B12" s="25" t="s">
        <v>135</v>
      </c>
      <c r="C12" s="5" t="s">
        <v>66</v>
      </c>
      <c r="D12" s="109">
        <v>2010</v>
      </c>
      <c r="E12" s="238">
        <v>40.229999999999997</v>
      </c>
      <c r="F12" s="159"/>
      <c r="G12" s="159"/>
      <c r="H12" s="160">
        <v>47.01</v>
      </c>
      <c r="I12" s="287">
        <v>9.8000000000000007</v>
      </c>
      <c r="J12" s="159"/>
      <c r="K12" s="160">
        <v>45.72</v>
      </c>
      <c r="L12" s="288">
        <v>9.8000000000000007</v>
      </c>
      <c r="M12" s="162"/>
      <c r="N12" s="362">
        <v>41.145000000000003</v>
      </c>
      <c r="O12" s="163"/>
      <c r="P12" s="163"/>
      <c r="Q12" s="164">
        <v>5.4749999999999996</v>
      </c>
      <c r="R12" s="165">
        <v>1.5</v>
      </c>
      <c r="S12" s="165"/>
      <c r="T12" s="164"/>
      <c r="U12" s="165"/>
      <c r="V12" s="166"/>
      <c r="W12" s="362">
        <v>40.479999999999997</v>
      </c>
      <c r="X12" s="168"/>
      <c r="Y12" s="168"/>
      <c r="Z12" s="160">
        <v>47.25</v>
      </c>
      <c r="AA12" s="159">
        <v>9.8000000000000007</v>
      </c>
      <c r="AB12" s="164"/>
      <c r="AC12" s="447">
        <v>48.48</v>
      </c>
      <c r="AD12" s="446">
        <v>9.8000000000000007</v>
      </c>
      <c r="AE12" s="440"/>
      <c r="AF12" s="497">
        <f>AC12+Z12+W12+N12</f>
        <v>177.35499999999999</v>
      </c>
      <c r="AG12" s="285" t="s">
        <v>123</v>
      </c>
    </row>
    <row r="13" spans="1:33" ht="15" thickBot="1" x14ac:dyDescent="0.4">
      <c r="A13" s="240" t="s">
        <v>116</v>
      </c>
      <c r="B13" s="5" t="s">
        <v>117</v>
      </c>
      <c r="C13" s="5" t="s">
        <v>118</v>
      </c>
      <c r="D13" s="109">
        <v>2010</v>
      </c>
      <c r="E13" s="254">
        <v>40.81</v>
      </c>
      <c r="F13" s="159"/>
      <c r="G13" s="159"/>
      <c r="H13" s="255">
        <v>48.19</v>
      </c>
      <c r="I13" s="286">
        <v>9.4</v>
      </c>
      <c r="J13" s="159"/>
      <c r="K13" s="160">
        <v>47.13</v>
      </c>
      <c r="L13" s="288">
        <v>9.4</v>
      </c>
      <c r="M13" s="162"/>
      <c r="N13" s="362">
        <v>40.450000000000003</v>
      </c>
      <c r="O13" s="163"/>
      <c r="P13" s="163"/>
      <c r="Q13" s="164">
        <v>10.07</v>
      </c>
      <c r="R13" s="165">
        <v>2.1</v>
      </c>
      <c r="S13" s="165"/>
      <c r="T13" s="164"/>
      <c r="U13" s="165"/>
      <c r="V13" s="166"/>
      <c r="W13" s="167">
        <v>40.049999999999997</v>
      </c>
      <c r="X13" s="168"/>
      <c r="Y13" s="168"/>
      <c r="Z13" s="160">
        <v>46.63</v>
      </c>
      <c r="AA13" s="286">
        <v>9.6999999999999993</v>
      </c>
      <c r="AB13" s="164"/>
      <c r="AC13" s="433">
        <v>47.23</v>
      </c>
      <c r="AD13" s="446">
        <v>9.6999999999999993</v>
      </c>
      <c r="AE13" s="440"/>
      <c r="AF13" s="497">
        <f>E13+N13+H13+AC13</f>
        <v>176.67999999999998</v>
      </c>
      <c r="AG13" s="285" t="s">
        <v>157</v>
      </c>
    </row>
    <row r="14" spans="1:33" ht="15" thickBot="1" x14ac:dyDescent="0.4">
      <c r="A14" s="240" t="s">
        <v>116</v>
      </c>
      <c r="B14" s="5" t="s">
        <v>124</v>
      </c>
      <c r="C14" s="5" t="s">
        <v>118</v>
      </c>
      <c r="D14" s="109">
        <v>2010</v>
      </c>
      <c r="E14" s="238">
        <v>39.83</v>
      </c>
      <c r="F14" s="159"/>
      <c r="G14" s="159"/>
      <c r="H14" s="160">
        <v>44.99</v>
      </c>
      <c r="I14" s="165">
        <v>5.8</v>
      </c>
      <c r="J14" s="159"/>
      <c r="K14" s="160"/>
      <c r="L14" s="289"/>
      <c r="M14" s="162"/>
      <c r="N14" s="360">
        <v>23.94</v>
      </c>
      <c r="O14" s="163"/>
      <c r="P14" s="163"/>
      <c r="Q14" s="164">
        <v>45.95</v>
      </c>
      <c r="R14" s="165">
        <v>9.3000000000000007</v>
      </c>
      <c r="S14" s="165"/>
      <c r="T14" s="164"/>
      <c r="U14" s="165"/>
      <c r="V14" s="166"/>
      <c r="W14" s="362">
        <v>40.630000000000003</v>
      </c>
      <c r="X14" s="168"/>
      <c r="Y14" s="168"/>
      <c r="Z14" s="160">
        <v>45.36</v>
      </c>
      <c r="AA14" s="159">
        <v>8.5</v>
      </c>
      <c r="AB14" s="164"/>
      <c r="AC14" s="255">
        <v>48.58</v>
      </c>
      <c r="AD14" s="286">
        <v>9.6999999999999993</v>
      </c>
      <c r="AE14" s="451"/>
      <c r="AF14" s="497">
        <f>AC14+W14+E14+Q14</f>
        <v>174.99</v>
      </c>
      <c r="AG14" s="285" t="s">
        <v>158</v>
      </c>
    </row>
    <row r="15" spans="1:33" ht="15" thickBot="1" x14ac:dyDescent="0.4">
      <c r="A15" s="240" t="s">
        <v>125</v>
      </c>
      <c r="B15" s="5" t="s">
        <v>126</v>
      </c>
      <c r="C15" s="5" t="s">
        <v>127</v>
      </c>
      <c r="D15" s="109">
        <v>2009</v>
      </c>
      <c r="E15" s="238">
        <v>38.85</v>
      </c>
      <c r="F15" s="159"/>
      <c r="G15" s="159"/>
      <c r="H15" s="160">
        <v>43.3</v>
      </c>
      <c r="I15" s="165">
        <v>8.1999999999999993</v>
      </c>
      <c r="J15" s="159"/>
      <c r="K15" s="160"/>
      <c r="L15" s="289"/>
      <c r="M15" s="162"/>
      <c r="N15" s="361"/>
      <c r="O15" s="356"/>
      <c r="P15" s="356"/>
      <c r="Q15" s="357"/>
      <c r="R15" s="358"/>
      <c r="S15" s="358"/>
      <c r="T15" s="357"/>
      <c r="U15" s="358"/>
      <c r="V15" s="359"/>
      <c r="W15" s="361"/>
      <c r="X15" s="356"/>
      <c r="Y15" s="356"/>
      <c r="Z15" s="357"/>
      <c r="AA15" s="358"/>
      <c r="AB15" s="358"/>
      <c r="AC15" s="448"/>
      <c r="AD15" s="449"/>
      <c r="AE15" s="450"/>
      <c r="AF15" s="117"/>
      <c r="AG15" s="118"/>
    </row>
    <row r="16" spans="1:33" ht="15" thickBot="1" x14ac:dyDescent="0.4">
      <c r="A16" s="240" t="s">
        <v>128</v>
      </c>
      <c r="B16" s="5" t="s">
        <v>129</v>
      </c>
      <c r="C16" s="5" t="s">
        <v>63</v>
      </c>
      <c r="D16" s="109">
        <v>2010</v>
      </c>
      <c r="E16" s="238">
        <v>36.43</v>
      </c>
      <c r="F16" s="159"/>
      <c r="G16" s="159"/>
      <c r="H16" s="160">
        <v>7.91</v>
      </c>
      <c r="I16" s="165">
        <v>2.5</v>
      </c>
      <c r="J16" s="159"/>
      <c r="K16" s="160"/>
      <c r="L16" s="289"/>
      <c r="M16" s="162"/>
      <c r="N16" s="360">
        <v>12.395</v>
      </c>
      <c r="O16" s="163"/>
      <c r="P16" s="163"/>
      <c r="Q16" s="164">
        <v>22.43</v>
      </c>
      <c r="R16" s="165">
        <v>5.2</v>
      </c>
      <c r="S16" s="165"/>
      <c r="T16" s="164"/>
      <c r="U16" s="165"/>
      <c r="V16" s="166"/>
      <c r="W16" s="167">
        <v>38.81</v>
      </c>
      <c r="X16" s="168"/>
      <c r="Y16" s="168"/>
      <c r="Z16" s="160">
        <v>44.64</v>
      </c>
      <c r="AA16" s="286">
        <v>9.1</v>
      </c>
      <c r="AB16" s="164"/>
      <c r="AC16" s="433">
        <v>14.34</v>
      </c>
      <c r="AD16" s="161">
        <v>2.9</v>
      </c>
      <c r="AE16" s="440"/>
      <c r="AF16" s="117"/>
      <c r="AG16" s="118"/>
    </row>
    <row r="17" spans="1:33" ht="15" thickBot="1" x14ac:dyDescent="0.4">
      <c r="A17" s="240" t="s">
        <v>130</v>
      </c>
      <c r="B17" s="5" t="s">
        <v>131</v>
      </c>
      <c r="C17" s="5" t="s">
        <v>63</v>
      </c>
      <c r="D17" s="109">
        <v>2010</v>
      </c>
      <c r="E17" s="238">
        <v>37.619999999999997</v>
      </c>
      <c r="F17" s="159"/>
      <c r="G17" s="159"/>
      <c r="H17" s="160">
        <v>44.68</v>
      </c>
      <c r="I17" s="165">
        <v>9.4</v>
      </c>
      <c r="J17" s="159"/>
      <c r="K17" s="160"/>
      <c r="L17" s="289"/>
      <c r="M17" s="162"/>
      <c r="N17" s="360">
        <v>37.125</v>
      </c>
      <c r="O17" s="163"/>
      <c r="P17" s="163"/>
      <c r="Q17" s="164">
        <v>22.704999999999998</v>
      </c>
      <c r="R17" s="165">
        <v>5.2</v>
      </c>
      <c r="S17" s="165"/>
      <c r="T17" s="164"/>
      <c r="U17" s="165"/>
      <c r="V17" s="166"/>
      <c r="W17" s="167">
        <v>39.42</v>
      </c>
      <c r="X17" s="168"/>
      <c r="Y17" s="168"/>
      <c r="Z17" s="160">
        <v>43.97</v>
      </c>
      <c r="AA17" s="286">
        <v>9.4</v>
      </c>
      <c r="AB17" s="164"/>
      <c r="AC17" s="433">
        <v>45.85</v>
      </c>
      <c r="AD17" s="446">
        <v>9.4</v>
      </c>
      <c r="AE17" s="440"/>
      <c r="AF17" s="117"/>
      <c r="AG17" s="118"/>
    </row>
    <row r="18" spans="1:33" s="35" customFormat="1" ht="15" thickBot="1" x14ac:dyDescent="0.4">
      <c r="A18" s="241" t="s">
        <v>132</v>
      </c>
      <c r="B18" s="27" t="s">
        <v>133</v>
      </c>
      <c r="C18" s="27" t="s">
        <v>63</v>
      </c>
      <c r="D18" s="110">
        <v>2009</v>
      </c>
      <c r="E18" s="238">
        <v>34.21</v>
      </c>
      <c r="F18" s="159"/>
      <c r="G18" s="159"/>
      <c r="H18" s="160">
        <v>48.25</v>
      </c>
      <c r="I18" s="165">
        <v>9.6</v>
      </c>
      <c r="J18" s="159"/>
      <c r="K18" s="160">
        <v>10.3</v>
      </c>
      <c r="L18" s="289">
        <v>2.5</v>
      </c>
      <c r="M18" s="162"/>
      <c r="N18" s="360">
        <v>32.85</v>
      </c>
      <c r="O18" s="163"/>
      <c r="P18" s="163"/>
      <c r="Q18" s="164">
        <v>9.9700000000000006</v>
      </c>
      <c r="R18" s="165">
        <v>2.5</v>
      </c>
      <c r="S18" s="165"/>
      <c r="T18" s="164"/>
      <c r="U18" s="165"/>
      <c r="V18" s="166"/>
      <c r="W18" s="167">
        <v>40.04</v>
      </c>
      <c r="X18" s="168"/>
      <c r="Y18" s="168"/>
      <c r="Z18" s="160">
        <v>44.83</v>
      </c>
      <c r="AA18" s="159">
        <v>8.9</v>
      </c>
      <c r="AB18" s="164"/>
      <c r="AC18" s="433">
        <v>5.64</v>
      </c>
      <c r="AD18" s="161">
        <v>1.5</v>
      </c>
      <c r="AE18" s="440"/>
      <c r="AF18" s="117"/>
      <c r="AG18" s="118"/>
    </row>
    <row r="19" spans="1:33" s="35" customFormat="1" x14ac:dyDescent="0.35">
      <c r="A19"/>
      <c r="Q19" s="139"/>
      <c r="T19" s="139"/>
    </row>
    <row r="20" spans="1:33" s="35" customFormat="1" ht="15" thickBot="1" x14ac:dyDescent="0.4">
      <c r="A20" s="253" t="s">
        <v>47</v>
      </c>
      <c r="Q20" s="139"/>
      <c r="T20" s="139"/>
    </row>
    <row r="21" spans="1:33" x14ac:dyDescent="0.35">
      <c r="A21" s="239" t="s">
        <v>136</v>
      </c>
      <c r="B21" s="32" t="s">
        <v>137</v>
      </c>
      <c r="C21" s="26" t="s">
        <v>63</v>
      </c>
      <c r="D21" s="108">
        <v>2007</v>
      </c>
      <c r="E21" s="274">
        <v>43.65</v>
      </c>
      <c r="F21" s="169"/>
      <c r="G21" s="169"/>
      <c r="H21" s="170">
        <v>48.28</v>
      </c>
      <c r="I21" s="261">
        <v>12</v>
      </c>
      <c r="J21" s="169"/>
      <c r="K21" s="170">
        <v>53.88</v>
      </c>
      <c r="L21" s="175">
        <v>14</v>
      </c>
      <c r="M21" s="172"/>
      <c r="N21" s="373">
        <v>42.91</v>
      </c>
      <c r="O21" s="32"/>
      <c r="P21" s="32"/>
      <c r="Q21" s="173">
        <v>50.22</v>
      </c>
      <c r="R21" s="174">
        <v>8.8000000000000007</v>
      </c>
      <c r="S21" s="175"/>
      <c r="T21" s="173">
        <v>28.29</v>
      </c>
      <c r="U21" s="174">
        <v>8</v>
      </c>
      <c r="V21" s="176"/>
      <c r="W21" s="223">
        <v>41.44</v>
      </c>
      <c r="X21" s="177"/>
      <c r="Y21" s="177"/>
      <c r="Z21" s="170">
        <v>50.41</v>
      </c>
      <c r="AA21" s="344">
        <v>13.1</v>
      </c>
      <c r="AB21" s="147"/>
      <c r="AC21" s="456">
        <v>51.77</v>
      </c>
      <c r="AD21" s="453">
        <v>14.2</v>
      </c>
      <c r="AE21" s="441"/>
      <c r="AF21" s="489">
        <f>E21+N21+K21+AC21</f>
        <v>192.21</v>
      </c>
      <c r="AG21" s="140" t="s">
        <v>21</v>
      </c>
    </row>
    <row r="22" spans="1:33" x14ac:dyDescent="0.35">
      <c r="A22" s="240" t="s">
        <v>138</v>
      </c>
      <c r="B22" s="25" t="s">
        <v>139</v>
      </c>
      <c r="C22" s="5" t="s">
        <v>140</v>
      </c>
      <c r="D22" s="109">
        <v>2007</v>
      </c>
      <c r="E22" s="275">
        <v>43.84</v>
      </c>
      <c r="F22" s="179"/>
      <c r="G22" s="179"/>
      <c r="H22" s="180">
        <v>11.24</v>
      </c>
      <c r="I22" s="290">
        <v>2.9</v>
      </c>
      <c r="J22" s="179"/>
      <c r="K22" s="180">
        <v>52.38</v>
      </c>
      <c r="L22" s="186">
        <v>12.2</v>
      </c>
      <c r="M22" s="182"/>
      <c r="N22" s="374">
        <v>44.244999999999997</v>
      </c>
      <c r="O22" s="25"/>
      <c r="P22" s="25"/>
      <c r="Q22" s="184">
        <v>50.85</v>
      </c>
      <c r="R22" s="185">
        <v>8.6999999999999993</v>
      </c>
      <c r="S22" s="186"/>
      <c r="T22" s="184">
        <v>50.975000000000001</v>
      </c>
      <c r="U22" s="185">
        <v>8.3000000000000007</v>
      </c>
      <c r="V22" s="187"/>
      <c r="W22" s="452">
        <v>44.38</v>
      </c>
      <c r="X22" s="218"/>
      <c r="Y22" s="218"/>
      <c r="Z22" s="193">
        <v>36.83</v>
      </c>
      <c r="AA22" s="181">
        <v>8.8000000000000007</v>
      </c>
      <c r="AB22" s="152"/>
      <c r="AC22" s="434">
        <v>37.4</v>
      </c>
      <c r="AD22" s="190">
        <v>9.1999999999999993</v>
      </c>
      <c r="AE22" s="442"/>
      <c r="AF22" s="498">
        <f>W22+K22+N22</f>
        <v>141.005</v>
      </c>
      <c r="AG22" s="141" t="s">
        <v>119</v>
      </c>
    </row>
    <row r="23" spans="1:33" x14ac:dyDescent="0.35">
      <c r="A23" s="240" t="s">
        <v>82</v>
      </c>
      <c r="B23" s="25" t="s">
        <v>141</v>
      </c>
      <c r="C23" s="5" t="s">
        <v>34</v>
      </c>
      <c r="D23" s="109">
        <v>2007</v>
      </c>
      <c r="E23" s="276">
        <v>42.14</v>
      </c>
      <c r="F23" s="179"/>
      <c r="G23" s="179"/>
      <c r="H23" s="180">
        <v>30.75</v>
      </c>
      <c r="I23" s="290">
        <v>7.6</v>
      </c>
      <c r="J23" s="179"/>
      <c r="K23" s="180">
        <v>48.6</v>
      </c>
      <c r="L23" s="186">
        <v>10.9</v>
      </c>
      <c r="M23" s="182"/>
      <c r="N23" s="370"/>
      <c r="O23" s="326"/>
      <c r="P23" s="326"/>
      <c r="Q23" s="329"/>
      <c r="R23" s="330"/>
      <c r="S23" s="371"/>
      <c r="T23" s="329"/>
      <c r="U23" s="330"/>
      <c r="V23" s="372"/>
      <c r="W23" s="191">
        <v>42.22</v>
      </c>
      <c r="X23" s="188"/>
      <c r="Y23" s="188"/>
      <c r="Z23" s="152">
        <v>47.06</v>
      </c>
      <c r="AA23" s="181">
        <v>10.7</v>
      </c>
      <c r="AB23" s="152"/>
      <c r="AC23" s="434">
        <v>48.64</v>
      </c>
      <c r="AD23" s="190">
        <v>10.7</v>
      </c>
      <c r="AE23" s="442"/>
      <c r="AF23" s="499"/>
      <c r="AG23" s="141"/>
    </row>
    <row r="24" spans="1:33" x14ac:dyDescent="0.35">
      <c r="A24" s="240" t="s">
        <v>142</v>
      </c>
      <c r="B24" s="25" t="s">
        <v>143</v>
      </c>
      <c r="C24" s="5" t="s">
        <v>31</v>
      </c>
      <c r="D24" s="109">
        <v>2007</v>
      </c>
      <c r="E24" s="275">
        <v>40.46</v>
      </c>
      <c r="F24" s="179"/>
      <c r="G24" s="179"/>
      <c r="H24" s="180">
        <v>28.57</v>
      </c>
      <c r="I24" s="290">
        <v>6.9</v>
      </c>
      <c r="J24" s="179"/>
      <c r="K24" s="180">
        <v>46.85</v>
      </c>
      <c r="L24" s="186">
        <v>11.3</v>
      </c>
      <c r="M24" s="182"/>
      <c r="N24" s="183">
        <v>42.064999999999998</v>
      </c>
      <c r="O24" s="25"/>
      <c r="P24" s="25"/>
      <c r="Q24" s="152">
        <v>47.914999999999999</v>
      </c>
      <c r="R24" s="346">
        <v>11.3</v>
      </c>
      <c r="S24" s="186"/>
      <c r="T24" s="152">
        <v>48.01</v>
      </c>
      <c r="U24" s="346">
        <v>11.3</v>
      </c>
      <c r="V24" s="187"/>
      <c r="W24" s="215">
        <v>41.91</v>
      </c>
      <c r="X24" s="218"/>
      <c r="Y24" s="218"/>
      <c r="Z24" s="193">
        <v>48.32</v>
      </c>
      <c r="AA24" s="181">
        <v>9.8000000000000007</v>
      </c>
      <c r="AB24" s="152"/>
      <c r="AC24" s="434">
        <v>48.76</v>
      </c>
      <c r="AD24" s="190">
        <v>9.8000000000000007</v>
      </c>
      <c r="AE24" s="442"/>
      <c r="AF24" s="499"/>
      <c r="AG24" s="141"/>
    </row>
    <row r="25" spans="1:33" ht="15" thickBot="1" x14ac:dyDescent="0.4">
      <c r="A25" s="241" t="s">
        <v>144</v>
      </c>
      <c r="B25" s="40" t="s">
        <v>145</v>
      </c>
      <c r="C25" s="27" t="s">
        <v>66</v>
      </c>
      <c r="D25" s="110">
        <v>2007</v>
      </c>
      <c r="E25" s="277">
        <v>42.45</v>
      </c>
      <c r="F25" s="242"/>
      <c r="G25" s="242"/>
      <c r="H25" s="243">
        <v>49.8</v>
      </c>
      <c r="I25" s="291">
        <v>11.4</v>
      </c>
      <c r="J25" s="242"/>
      <c r="K25" s="243">
        <v>51.82</v>
      </c>
      <c r="L25" s="199">
        <v>11.4</v>
      </c>
      <c r="M25" s="197"/>
      <c r="N25" s="363"/>
      <c r="O25" s="364"/>
      <c r="P25" s="364"/>
      <c r="Q25" s="365"/>
      <c r="R25" s="366"/>
      <c r="S25" s="366"/>
      <c r="T25" s="367"/>
      <c r="U25" s="368"/>
      <c r="V25" s="369"/>
      <c r="W25" s="220">
        <v>38.729999999999997</v>
      </c>
      <c r="X25" s="222"/>
      <c r="Y25" s="222"/>
      <c r="Z25" s="455">
        <v>51.63</v>
      </c>
      <c r="AA25" s="444">
        <v>11.4</v>
      </c>
      <c r="AB25" s="198"/>
      <c r="AC25" s="454">
        <v>51.66</v>
      </c>
      <c r="AD25" s="445">
        <v>11.4</v>
      </c>
      <c r="AE25" s="443"/>
      <c r="AF25" s="500"/>
      <c r="AG25" s="244"/>
    </row>
    <row r="26" spans="1:33" s="35" customFormat="1" x14ac:dyDescent="0.35">
      <c r="A26" s="34"/>
      <c r="Q26" s="139"/>
      <c r="T26" s="139"/>
      <c r="AF26" s="501"/>
    </row>
    <row r="27" spans="1:33" s="35" customFormat="1" ht="15" thickBot="1" x14ac:dyDescent="0.4">
      <c r="A27" s="56" t="s">
        <v>67</v>
      </c>
      <c r="Q27" s="139"/>
      <c r="T27" s="139"/>
      <c r="AF27" s="501"/>
    </row>
    <row r="28" spans="1:33" x14ac:dyDescent="0.35">
      <c r="A28" s="239" t="s">
        <v>146</v>
      </c>
      <c r="B28" s="32" t="s">
        <v>147</v>
      </c>
      <c r="C28" s="26" t="s">
        <v>89</v>
      </c>
      <c r="D28" s="108">
        <v>2006</v>
      </c>
      <c r="E28" s="223">
        <v>55.93</v>
      </c>
      <c r="F28" s="261">
        <v>16.2</v>
      </c>
      <c r="G28" s="174">
        <f>F28-E40</f>
        <v>4.8999999999999986</v>
      </c>
      <c r="H28" s="170">
        <v>57.81</v>
      </c>
      <c r="I28" s="261">
        <v>16.2</v>
      </c>
      <c r="J28" s="174">
        <f>I28-E41</f>
        <v>2.7999999999999989</v>
      </c>
      <c r="K28" s="170">
        <v>56.02</v>
      </c>
      <c r="L28" s="261">
        <v>17.100000000000001</v>
      </c>
      <c r="M28" s="394">
        <f>L28-E41</f>
        <v>3.7000000000000011</v>
      </c>
      <c r="N28" s="458"/>
      <c r="O28" s="459"/>
      <c r="P28" s="460"/>
      <c r="Q28" s="350"/>
      <c r="R28" s="460"/>
      <c r="S28" s="349"/>
      <c r="T28" s="350"/>
      <c r="U28" s="349"/>
      <c r="V28" s="461"/>
      <c r="W28" s="463">
        <v>57.76</v>
      </c>
      <c r="X28" s="464">
        <v>16.2</v>
      </c>
      <c r="Y28" s="203">
        <f>X28-E41</f>
        <v>2.7999999999999989</v>
      </c>
      <c r="Z28" s="465">
        <v>57.68</v>
      </c>
      <c r="AA28" s="344">
        <v>16.100000000000001</v>
      </c>
      <c r="AB28" s="466">
        <f>AA28-E41</f>
        <v>2.7000000000000011</v>
      </c>
      <c r="AC28" s="467">
        <v>56.82</v>
      </c>
      <c r="AD28" s="453">
        <v>16.2</v>
      </c>
      <c r="AE28" s="420">
        <f>AD28-E41</f>
        <v>2.7999999999999989</v>
      </c>
      <c r="AF28" s="489">
        <f>H28+J28+W28+Y28+Z28+AB28+AC28+AE28</f>
        <v>241.17</v>
      </c>
      <c r="AG28" s="142" t="s">
        <v>21</v>
      </c>
    </row>
    <row r="29" spans="1:33" x14ac:dyDescent="0.35">
      <c r="A29" s="240" t="s">
        <v>148</v>
      </c>
      <c r="B29" s="25" t="s">
        <v>149</v>
      </c>
      <c r="C29" s="5" t="s">
        <v>118</v>
      </c>
      <c r="D29" s="109">
        <v>2004</v>
      </c>
      <c r="E29" s="191">
        <v>47.64</v>
      </c>
      <c r="F29" s="186">
        <v>9.6999999999999993</v>
      </c>
      <c r="G29" s="185">
        <v>0</v>
      </c>
      <c r="H29" s="152">
        <v>54.87</v>
      </c>
      <c r="I29" s="186">
        <v>14.4</v>
      </c>
      <c r="J29" s="185">
        <f>I29-E41</f>
        <v>1</v>
      </c>
      <c r="K29" s="152">
        <v>54.01</v>
      </c>
      <c r="L29" s="186">
        <v>14.4</v>
      </c>
      <c r="M29" s="395">
        <f>L29-E41</f>
        <v>1</v>
      </c>
      <c r="N29" s="183">
        <v>53.484999999999999</v>
      </c>
      <c r="O29" s="185">
        <v>14</v>
      </c>
      <c r="P29" s="185">
        <v>0</v>
      </c>
      <c r="Q29" s="152">
        <v>34.575000000000003</v>
      </c>
      <c r="R29" s="181">
        <v>9.4</v>
      </c>
      <c r="S29" s="181"/>
      <c r="T29" s="347">
        <v>54.604999999999997</v>
      </c>
      <c r="U29" s="346">
        <v>14.4</v>
      </c>
      <c r="V29" s="462">
        <f>U29-E41</f>
        <v>1</v>
      </c>
      <c r="W29" s="209">
        <v>51.62</v>
      </c>
      <c r="X29" s="205">
        <v>9.9</v>
      </c>
      <c r="Y29" s="205"/>
      <c r="Z29" s="206">
        <v>50.79</v>
      </c>
      <c r="AA29" s="192">
        <v>9.6999999999999993</v>
      </c>
      <c r="AB29" s="206">
        <v>0</v>
      </c>
      <c r="AC29" s="435">
        <v>0</v>
      </c>
      <c r="AD29" s="207">
        <v>0</v>
      </c>
      <c r="AE29" s="423">
        <v>0</v>
      </c>
      <c r="AF29" s="490">
        <f>T29+V29+H29+J29+K29+M29+N29</f>
        <v>219.96999999999997</v>
      </c>
      <c r="AG29" s="143" t="s">
        <v>119</v>
      </c>
    </row>
    <row r="30" spans="1:33" x14ac:dyDescent="0.35">
      <c r="A30" s="240" t="s">
        <v>150</v>
      </c>
      <c r="B30" s="25" t="s">
        <v>151</v>
      </c>
      <c r="C30" s="5" t="s">
        <v>152</v>
      </c>
      <c r="D30" s="109">
        <v>2005</v>
      </c>
      <c r="E30" s="279"/>
      <c r="F30" s="269"/>
      <c r="G30" s="269"/>
      <c r="H30" s="280"/>
      <c r="I30" s="269"/>
      <c r="J30" s="269"/>
      <c r="K30" s="280"/>
      <c r="L30" s="269"/>
      <c r="M30" s="270"/>
      <c r="N30" s="401">
        <v>17.82</v>
      </c>
      <c r="O30" s="383">
        <v>5.5</v>
      </c>
      <c r="P30" s="478">
        <v>0</v>
      </c>
      <c r="Q30" s="387">
        <v>6.14</v>
      </c>
      <c r="R30" s="388">
        <v>2</v>
      </c>
      <c r="S30" s="388">
        <v>0</v>
      </c>
      <c r="T30" s="384"/>
      <c r="U30" s="385"/>
      <c r="V30" s="386"/>
      <c r="W30" s="209">
        <v>53.48</v>
      </c>
      <c r="X30" s="205">
        <v>14.7</v>
      </c>
      <c r="Y30" s="205">
        <v>0</v>
      </c>
      <c r="Z30" s="206">
        <v>0</v>
      </c>
      <c r="AA30" s="192">
        <v>0</v>
      </c>
      <c r="AB30" s="206">
        <v>0</v>
      </c>
      <c r="AC30" s="435">
        <v>34.89</v>
      </c>
      <c r="AD30" s="207">
        <v>10.199999999999999</v>
      </c>
      <c r="AE30" s="423">
        <v>0</v>
      </c>
      <c r="AF30" s="502"/>
      <c r="AG30" s="143"/>
    </row>
    <row r="31" spans="1:33" ht="15" thickBot="1" x14ac:dyDescent="0.4">
      <c r="A31" s="241" t="s">
        <v>153</v>
      </c>
      <c r="B31" s="40" t="s">
        <v>117</v>
      </c>
      <c r="C31" s="27" t="s">
        <v>140</v>
      </c>
      <c r="D31" s="110">
        <v>2005</v>
      </c>
      <c r="E31" s="281"/>
      <c r="F31" s="282"/>
      <c r="G31" s="282"/>
      <c r="H31" s="283"/>
      <c r="I31" s="282"/>
      <c r="J31" s="282"/>
      <c r="K31" s="283"/>
      <c r="L31" s="282"/>
      <c r="M31" s="284"/>
      <c r="N31" s="375"/>
      <c r="O31" s="376"/>
      <c r="P31" s="377"/>
      <c r="Q31" s="283"/>
      <c r="R31" s="282"/>
      <c r="S31" s="282"/>
      <c r="T31" s="377"/>
      <c r="U31" s="282"/>
      <c r="V31" s="378"/>
      <c r="W31" s="479">
        <v>0</v>
      </c>
      <c r="X31" s="480">
        <v>0</v>
      </c>
      <c r="Y31" s="480">
        <v>0</v>
      </c>
      <c r="Z31" s="481">
        <v>50.11</v>
      </c>
      <c r="AA31" s="482">
        <v>12.9</v>
      </c>
      <c r="AB31" s="481">
        <v>0</v>
      </c>
      <c r="AC31" s="483">
        <v>50.02</v>
      </c>
      <c r="AD31" s="484">
        <v>12.4</v>
      </c>
      <c r="AE31" s="424">
        <v>0</v>
      </c>
      <c r="AF31" s="119"/>
      <c r="AG31" s="120"/>
    </row>
    <row r="32" spans="1:33" x14ac:dyDescent="0.35">
      <c r="E32" s="35"/>
      <c r="F32" s="121"/>
      <c r="G32" s="121"/>
      <c r="H32" s="35"/>
      <c r="I32" s="121"/>
      <c r="J32" s="121"/>
      <c r="K32" s="35"/>
      <c r="L32" s="121"/>
      <c r="M32" s="121"/>
      <c r="N32" s="35"/>
      <c r="O32" s="35"/>
      <c r="P32" s="35"/>
      <c r="Q32" s="121"/>
      <c r="R32" s="121"/>
      <c r="S32" s="121"/>
      <c r="T32" s="121"/>
      <c r="U32" s="121"/>
      <c r="V32" s="121"/>
      <c r="W32" s="35"/>
      <c r="X32" s="121"/>
      <c r="Y32" s="121"/>
      <c r="Z32" s="35"/>
      <c r="AA32" s="121"/>
      <c r="AB32" s="35"/>
      <c r="AC32" s="35"/>
      <c r="AD32" s="121"/>
      <c r="AE32" s="121"/>
    </row>
    <row r="33" spans="1:31" ht="15" thickBot="1" x14ac:dyDescent="0.4">
      <c r="A33" s="2" t="s">
        <v>94</v>
      </c>
      <c r="E33" s="35"/>
      <c r="F33" s="121"/>
      <c r="G33" s="121"/>
      <c r="H33" s="35"/>
      <c r="I33" s="121"/>
      <c r="J33" s="121"/>
      <c r="K33" s="35"/>
      <c r="L33" s="121"/>
      <c r="M33" s="121"/>
      <c r="N33" s="35"/>
      <c r="O33" s="35"/>
      <c r="P33" s="35"/>
      <c r="Q33" s="121"/>
      <c r="R33" s="121"/>
      <c r="S33" s="121"/>
      <c r="T33" s="121"/>
      <c r="U33" s="121"/>
      <c r="V33" s="121"/>
      <c r="W33" s="35"/>
      <c r="X33" s="35"/>
      <c r="Y33" s="35"/>
      <c r="Z33" s="35"/>
      <c r="AA33" s="35"/>
      <c r="AB33" s="35"/>
      <c r="AC33" s="35"/>
      <c r="AD33" s="121"/>
      <c r="AE33" s="121"/>
    </row>
    <row r="34" spans="1:31" ht="15" thickBot="1" x14ac:dyDescent="0.4">
      <c r="A34" s="7" t="s">
        <v>154</v>
      </c>
      <c r="B34" s="8" t="s">
        <v>96</v>
      </c>
      <c r="C34" s="9" t="s">
        <v>97</v>
      </c>
      <c r="D34" s="8" t="s">
        <v>98</v>
      </c>
      <c r="E34" s="213" t="s">
        <v>9</v>
      </c>
      <c r="F34" s="121"/>
      <c r="G34" s="121"/>
      <c r="H34" s="35"/>
      <c r="I34" s="121"/>
      <c r="J34" s="121"/>
      <c r="K34" s="35"/>
      <c r="L34" s="121"/>
      <c r="M34" s="121"/>
      <c r="N34" s="35"/>
      <c r="O34" s="35"/>
      <c r="P34" s="35"/>
      <c r="Q34" s="121"/>
      <c r="R34" s="121"/>
      <c r="S34" s="121"/>
      <c r="T34" s="121"/>
      <c r="U34" s="121"/>
      <c r="V34" s="121"/>
      <c r="W34" s="35"/>
      <c r="X34" s="35"/>
      <c r="Y34" s="35"/>
      <c r="Z34" s="35"/>
      <c r="AA34" s="35"/>
      <c r="AB34" s="35"/>
      <c r="AC34" s="35"/>
      <c r="AD34" s="121"/>
      <c r="AE34" s="121"/>
    </row>
    <row r="35" spans="1:31" x14ac:dyDescent="0.35">
      <c r="A35" s="18">
        <v>2012</v>
      </c>
      <c r="B35" s="19" t="s">
        <v>99</v>
      </c>
      <c r="C35" s="12">
        <v>39.200000000000003</v>
      </c>
      <c r="D35" s="14">
        <v>46</v>
      </c>
      <c r="E35" s="64">
        <v>8.1999999999999993</v>
      </c>
      <c r="X35"/>
      <c r="Y35"/>
      <c r="AA35"/>
    </row>
    <row r="36" spans="1:31" ht="15" thickBot="1" x14ac:dyDescent="0.4">
      <c r="A36" s="10">
        <v>2011</v>
      </c>
      <c r="B36" s="20" t="s">
        <v>99</v>
      </c>
      <c r="C36" s="13">
        <v>39.700000000000003</v>
      </c>
      <c r="D36" s="21">
        <v>46.3</v>
      </c>
      <c r="E36" s="65">
        <v>8.5</v>
      </c>
      <c r="X36"/>
      <c r="Y36"/>
      <c r="AA36"/>
    </row>
    <row r="37" spans="1:31" x14ac:dyDescent="0.35">
      <c r="A37" s="71">
        <v>2010</v>
      </c>
      <c r="B37" s="72" t="s">
        <v>100</v>
      </c>
      <c r="C37" s="73">
        <v>40.4</v>
      </c>
      <c r="D37" s="74">
        <v>47.6</v>
      </c>
      <c r="E37" s="75">
        <v>9.1</v>
      </c>
      <c r="X37"/>
      <c r="Y37"/>
      <c r="AA37"/>
    </row>
    <row r="38" spans="1:31" ht="15" thickBot="1" x14ac:dyDescent="0.4">
      <c r="A38" s="76">
        <v>2009</v>
      </c>
      <c r="B38" s="77" t="s">
        <v>100</v>
      </c>
      <c r="C38" s="78">
        <v>40.799999999999997</v>
      </c>
      <c r="D38" s="79">
        <v>48.2</v>
      </c>
      <c r="E38" s="80">
        <v>9.6999999999999993</v>
      </c>
      <c r="X38"/>
      <c r="Y38"/>
      <c r="AA38"/>
    </row>
    <row r="39" spans="1:31" x14ac:dyDescent="0.35">
      <c r="A39" s="71">
        <v>2008</v>
      </c>
      <c r="B39" s="72" t="s">
        <v>101</v>
      </c>
      <c r="C39" s="73">
        <v>41.7</v>
      </c>
      <c r="D39" s="74">
        <v>49.5</v>
      </c>
      <c r="E39" s="75">
        <v>10.4</v>
      </c>
      <c r="X39"/>
      <c r="Y39"/>
      <c r="AA39"/>
    </row>
    <row r="40" spans="1:31" ht="15" thickBot="1" x14ac:dyDescent="0.4">
      <c r="A40" s="76">
        <v>2007</v>
      </c>
      <c r="B40" s="77" t="s">
        <v>101</v>
      </c>
      <c r="C40" s="78">
        <v>42.7</v>
      </c>
      <c r="D40" s="79">
        <v>51.5</v>
      </c>
      <c r="E40" s="80">
        <v>11.3</v>
      </c>
      <c r="X40"/>
      <c r="Y40"/>
      <c r="AA40"/>
    </row>
    <row r="41" spans="1:31" ht="15" thickBot="1" x14ac:dyDescent="0.4">
      <c r="A41" s="22" t="s">
        <v>102</v>
      </c>
      <c r="B41" s="11" t="s">
        <v>155</v>
      </c>
      <c r="C41" s="23"/>
      <c r="D41" s="24">
        <v>53.6</v>
      </c>
      <c r="E41" s="66">
        <v>13.4</v>
      </c>
      <c r="Q41"/>
      <c r="R41"/>
      <c r="S41"/>
      <c r="X41"/>
      <c r="Y41"/>
      <c r="AA41"/>
    </row>
    <row r="42" spans="1:31" x14ac:dyDescent="0.35">
      <c r="Q42"/>
      <c r="R42"/>
      <c r="S42"/>
      <c r="X42"/>
      <c r="Y42"/>
      <c r="AA42"/>
    </row>
    <row r="43" spans="1:31" x14ac:dyDescent="0.35">
      <c r="A43" t="s">
        <v>103</v>
      </c>
      <c r="Q43"/>
      <c r="R43"/>
      <c r="S43"/>
      <c r="X43"/>
      <c r="Y43"/>
      <c r="AA43"/>
    </row>
    <row r="44" spans="1:31" x14ac:dyDescent="0.35">
      <c r="Q44"/>
      <c r="R44"/>
      <c r="S44"/>
    </row>
    <row r="45" spans="1:31" x14ac:dyDescent="0.35">
      <c r="A45" s="375"/>
      <c r="B45" t="s">
        <v>104</v>
      </c>
    </row>
  </sheetData>
  <sortState xmlns:xlrd2="http://schemas.microsoft.com/office/spreadsheetml/2017/richdata2" ref="A28:AG31">
    <sortCondition descending="1" ref="AF28:AF31"/>
  </sortState>
  <conditionalFormatting sqref="E5:E7">
    <cfRule type="cellIs" dxfId="12" priority="18" operator="greaterThan">
      <formula>$C$36</formula>
    </cfRule>
  </conditionalFormatting>
  <conditionalFormatting sqref="E21:E22 E24">
    <cfRule type="cellIs" dxfId="11" priority="14" operator="greaterThan">
      <formula>41.699</formula>
    </cfRule>
  </conditionalFormatting>
  <conditionalFormatting sqref="E28:E31 H28:H31 K28:K31">
    <cfRule type="cellIs" dxfId="10" priority="10" operator="greaterThan">
      <formula>53.599</formula>
    </cfRule>
  </conditionalFormatting>
  <conditionalFormatting sqref="H5:H7 K5:K7">
    <cfRule type="cellIs" dxfId="9" priority="17" operator="greaterThan">
      <formula>$D$36</formula>
    </cfRule>
  </conditionalFormatting>
  <conditionalFormatting sqref="H21:H24 K21:K25">
    <cfRule type="cellIs" dxfId="8" priority="12" operator="greaterThan">
      <formula>49.499</formula>
    </cfRule>
  </conditionalFormatting>
  <conditionalFormatting sqref="I5:J7 L5:M7">
    <cfRule type="cellIs" dxfId="7" priority="15" operator="greaterThan">
      <formula>8.4</formula>
    </cfRule>
    <cfRule type="cellIs" dxfId="6" priority="16" operator="greaterThan">
      <formula>$E$36</formula>
    </cfRule>
  </conditionalFormatting>
  <conditionalFormatting sqref="I21:J25 L21:M25">
    <cfRule type="cellIs" dxfId="5" priority="13" operator="greaterThan">
      <formula>10.3</formula>
    </cfRule>
  </conditionalFormatting>
  <conditionalFormatting sqref="O28 F28:G31 I28:J31 L28:M31">
    <cfRule type="cellIs" dxfId="4" priority="9" operator="greaterThan">
      <formula>13.3</formula>
    </cfRule>
  </conditionalFormatting>
  <conditionalFormatting sqref="R5:R7">
    <cfRule type="cellIs" dxfId="3" priority="3" operator="greaterThan">
      <formula>8.4</formula>
    </cfRule>
    <cfRule type="cellIs" dxfId="2" priority="4" operator="greaterThan">
      <formula>$E$36</formula>
    </cfRule>
  </conditionalFormatting>
  <conditionalFormatting sqref="U5:U7">
    <cfRule type="cellIs" dxfId="1" priority="1" operator="greaterThan">
      <formula>8.4</formula>
    </cfRule>
    <cfRule type="cellIs" dxfId="0" priority="2" operator="greaterThan">
      <formula>$E$36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35E7BF8AD264DB7D1394E103163EB" ma:contentTypeVersion="14" ma:contentTypeDescription="Ein neues Dokument erstellen." ma:contentTypeScope="" ma:versionID="afa70ebcb5f82cccf9b98c9f6e94e171">
  <xsd:schema xmlns:xsd="http://www.w3.org/2001/XMLSchema" xmlns:xs="http://www.w3.org/2001/XMLSchema" xmlns:p="http://schemas.microsoft.com/office/2006/metadata/properties" xmlns:ns2="a0e98884-e702-4041-a411-cea6c0c5a53f" xmlns:ns3="9209d86f-d48d-4f04-a83b-9ad9a89b82a7" targetNamespace="http://schemas.microsoft.com/office/2006/metadata/properties" ma:root="true" ma:fieldsID="cdc79e464ba0235c8e82b97ffda7940e" ns2:_="" ns3:_="">
    <xsd:import namespace="a0e98884-e702-4041-a411-cea6c0c5a53f"/>
    <xsd:import namespace="9209d86f-d48d-4f04-a83b-9ad9a89b82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8884-e702-4041-a411-cea6c0c5a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cff2fa81-57ea-4b21-9bcf-2f9d90707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9d86f-d48d-4f04-a83b-9ad9a89b82a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14250d-b465-4296-b251-ef37834cb7f4}" ma:internalName="TaxCatchAll" ma:showField="CatchAllData" ma:web="9209d86f-d48d-4f04-a83b-9ad9a89b82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B598E5-4078-432B-B480-261611B50324}"/>
</file>

<file path=customXml/itemProps2.xml><?xml version="1.0" encoding="utf-8"?>
<ds:datastoreItem xmlns:ds="http://schemas.openxmlformats.org/officeDocument/2006/customXml" ds:itemID="{DEC1FC88-3580-4C5E-89B5-C5F2D61AA2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WAGC wbl</vt:lpstr>
      <vt:lpstr>WAGC ml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Marquardt</dc:creator>
  <cp:keywords/>
  <dc:description/>
  <cp:lastModifiedBy>Katarina Prokesova</cp:lastModifiedBy>
  <cp:revision/>
  <dcterms:created xsi:type="dcterms:W3CDTF">2021-05-29T19:33:15Z</dcterms:created>
  <dcterms:modified xsi:type="dcterms:W3CDTF">2023-10-04T07:50:56Z</dcterms:modified>
  <cp:category/>
  <cp:contentStatus/>
</cp:coreProperties>
</file>